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768" activeTab="3"/>
  </bookViews>
  <sheets>
    <sheet name="Field Crop" sheetId="1" r:id="rId1"/>
    <sheet name="Horticulture" sheetId="2" r:id="rId2"/>
    <sheet name="Zootechnics in breeding" sheetId="3" r:id="rId3"/>
    <sheet name="Manager" sheetId="4" r:id="rId4"/>
  </sheets>
  <definedNames/>
  <calcPr fullCalcOnLoad="1"/>
</workbook>
</file>

<file path=xl/sharedStrings.xml><?xml version="1.0" encoding="utf-8"?>
<sst xmlns="http://schemas.openxmlformats.org/spreadsheetml/2006/main" count="824" uniqueCount="269">
  <si>
    <t>Filz1018</t>
  </si>
  <si>
    <t>E</t>
  </si>
  <si>
    <t>VidZ3006</t>
  </si>
  <si>
    <t>Ķīmi1012</t>
  </si>
  <si>
    <t>Biol1010</t>
  </si>
  <si>
    <t>Biol1001</t>
  </si>
  <si>
    <t>LauZ4010</t>
  </si>
  <si>
    <t>LauZ3005</t>
  </si>
  <si>
    <t>Biol3008</t>
  </si>
  <si>
    <t>LauZ4031</t>
  </si>
  <si>
    <t>LauZ3087</t>
  </si>
  <si>
    <t>Biol4002</t>
  </si>
  <si>
    <t>LauZ4020</t>
  </si>
  <si>
    <t>Biol3006</t>
  </si>
  <si>
    <t>LauZ4006</t>
  </si>
  <si>
    <t>LauZ4097</t>
  </si>
  <si>
    <t>LauZ1002</t>
  </si>
  <si>
    <t>LauZ4030</t>
  </si>
  <si>
    <t>Citi4016</t>
  </si>
  <si>
    <t>LauZ3053</t>
  </si>
  <si>
    <t>LauZ4028</t>
  </si>
  <si>
    <t>LauZ4159</t>
  </si>
  <si>
    <t>LauZ3022</t>
  </si>
  <si>
    <t>LauZ3023</t>
  </si>
  <si>
    <t>LauZ3014</t>
  </si>
  <si>
    <t>LauZ4093</t>
  </si>
  <si>
    <t>LauZ3004</t>
  </si>
  <si>
    <t xml:space="preserve">LauZ4004 </t>
  </si>
  <si>
    <t>LauZ4151</t>
  </si>
  <si>
    <t>LauZ4152</t>
  </si>
  <si>
    <t>LauZ4153</t>
  </si>
  <si>
    <t>LauZ4154</t>
  </si>
  <si>
    <t>LauZ4027</t>
  </si>
  <si>
    <t>Ekon1013</t>
  </si>
  <si>
    <t>Psih1011</t>
  </si>
  <si>
    <t>Biol1015</t>
  </si>
  <si>
    <t>Fizi2036</t>
  </si>
  <si>
    <t>LauZ2109</t>
  </si>
  <si>
    <t>Ekon2126</t>
  </si>
  <si>
    <t>LauZ2046</t>
  </si>
  <si>
    <t>LauZ2044</t>
  </si>
  <si>
    <t>LauZ2043</t>
  </si>
  <si>
    <t>PārZ3065</t>
  </si>
  <si>
    <t>Ekon2127</t>
  </si>
  <si>
    <t>LauZP051</t>
  </si>
  <si>
    <t>LauZ2042</t>
  </si>
  <si>
    <t>LauZ3138</t>
  </si>
  <si>
    <t>LauZ4228</t>
  </si>
  <si>
    <t>LauZ3137</t>
  </si>
  <si>
    <t>LauZ4231</t>
  </si>
  <si>
    <t>LauZP056</t>
  </si>
  <si>
    <t>LauZP050</t>
  </si>
  <si>
    <t>Biol3014</t>
  </si>
  <si>
    <t>Ekon2130</t>
  </si>
  <si>
    <t>LauZ3122</t>
  </si>
  <si>
    <t>LauZ3157</t>
  </si>
  <si>
    <t>LauZ4240</t>
  </si>
  <si>
    <t>LauZ3139</t>
  </si>
  <si>
    <t>LauZ4241</t>
  </si>
  <si>
    <t>LauZP059</t>
  </si>
  <si>
    <t>LauZ2052</t>
  </si>
  <si>
    <t>LauZ2051</t>
  </si>
  <si>
    <t>LauZ4243</t>
  </si>
  <si>
    <t>LauZ3145</t>
  </si>
  <si>
    <t>LauZ3146</t>
  </si>
  <si>
    <t>LauZ3153</t>
  </si>
  <si>
    <t>LauZ4244</t>
  </si>
  <si>
    <t>LauZ2050</t>
  </si>
  <si>
    <t>LauZ3155</t>
  </si>
  <si>
    <t>Vete4095</t>
  </si>
  <si>
    <t>Vete4090</t>
  </si>
  <si>
    <t>LauZP061</t>
  </si>
  <si>
    <t>LauZ2047</t>
  </si>
  <si>
    <t>LauZ2041</t>
  </si>
  <si>
    <t>LauZ2040</t>
  </si>
  <si>
    <t>LauZ3147</t>
  </si>
  <si>
    <t>LauZ3148</t>
  </si>
  <si>
    <t>LauZ4237</t>
  </si>
  <si>
    <t>LauZ3154</t>
  </si>
  <si>
    <t>LauZ3156</t>
  </si>
  <si>
    <t>LauZ2048</t>
  </si>
  <si>
    <t>Vete2023</t>
  </si>
  <si>
    <t>Confirmed in the Board of the Faculty of Agriculture</t>
  </si>
  <si>
    <t>Chair of the Board.............................Z.Gaile</t>
  </si>
  <si>
    <t>No.</t>
  </si>
  <si>
    <t>Code</t>
  </si>
  <si>
    <t>Study course</t>
  </si>
  <si>
    <t>Test</t>
  </si>
  <si>
    <t xml:space="preserve">  Amount CP</t>
  </si>
  <si>
    <t>1st year</t>
  </si>
  <si>
    <t>2nd year</t>
  </si>
  <si>
    <t>3rd year</t>
  </si>
  <si>
    <t>4th year</t>
  </si>
  <si>
    <t>5th year</t>
  </si>
  <si>
    <t>theory</t>
  </si>
  <si>
    <t>course paper</t>
  </si>
  <si>
    <t>1st sem.</t>
  </si>
  <si>
    <t>2nd sem.</t>
  </si>
  <si>
    <t>3rd sem.</t>
  </si>
  <si>
    <t>4th sem.</t>
  </si>
  <si>
    <t>5th sem.</t>
  </si>
  <si>
    <t>6th sem.</t>
  </si>
  <si>
    <t>7th sem.</t>
  </si>
  <si>
    <t>8th sem.</t>
  </si>
  <si>
    <t>9th sem.</t>
  </si>
  <si>
    <t>10th sem.</t>
  </si>
  <si>
    <t>CP</t>
  </si>
  <si>
    <t>1. General study courses</t>
  </si>
  <si>
    <t xml:space="preserve">Philosophy, Ethics, Aesthetics </t>
  </si>
  <si>
    <t xml:space="preserve">Organizational Psychology and Management </t>
  </si>
  <si>
    <t>ValoP031</t>
  </si>
  <si>
    <t>T</t>
  </si>
  <si>
    <t>ValoP032</t>
  </si>
  <si>
    <t>ValoP034</t>
  </si>
  <si>
    <t>ValoP035</t>
  </si>
  <si>
    <t>Ecology and Environmental Protection</t>
  </si>
  <si>
    <t>Labour and Civil Protection</t>
  </si>
  <si>
    <t xml:space="preserve">Agricultural Entrepreneurship </t>
  </si>
  <si>
    <t xml:space="preserve">Patents and Standards </t>
  </si>
  <si>
    <t>Tm</t>
  </si>
  <si>
    <t>Total amount of CP in part 1</t>
  </si>
  <si>
    <t>2. Field theoretical basic courses and courses in information technologies</t>
  </si>
  <si>
    <t>Biometrics</t>
  </si>
  <si>
    <t>Agrophysics</t>
  </si>
  <si>
    <t>Chemistry</t>
  </si>
  <si>
    <t>Zoology</t>
  </si>
  <si>
    <t>Physiology of Domestic Animals</t>
  </si>
  <si>
    <t>Plant physiology I</t>
  </si>
  <si>
    <t>Botany</t>
  </si>
  <si>
    <t>Agronomy Experiment Design</t>
  </si>
  <si>
    <t>c.p.</t>
  </si>
  <si>
    <t>Accounting and investments</t>
  </si>
  <si>
    <t xml:space="preserve"> Microbiology</t>
  </si>
  <si>
    <t>Agricultural Resources</t>
  </si>
  <si>
    <t xml:space="preserve">Agricultural Legislation </t>
  </si>
  <si>
    <t>Theory of Economics</t>
  </si>
  <si>
    <t>Total amount of CP in part 2</t>
  </si>
  <si>
    <t>3. Field professional specialization courses</t>
  </si>
  <si>
    <t>Mechanisation of Agriculture</t>
  </si>
  <si>
    <t>Horticulture</t>
  </si>
  <si>
    <t>Apiculture</t>
  </si>
  <si>
    <t>Plant Biotechnology</t>
  </si>
  <si>
    <t xml:space="preserve"> Marketing</t>
  </si>
  <si>
    <t>Soil Science</t>
  </si>
  <si>
    <t>Soils and Fertilizers</t>
  </si>
  <si>
    <t>C.p.</t>
  </si>
  <si>
    <t>Field Cultivation</t>
  </si>
  <si>
    <t>Soil Fertility and Fertilizers</t>
  </si>
  <si>
    <t>Crop Protection</t>
  </si>
  <si>
    <t xml:space="preserve"> Entomology</t>
  </si>
  <si>
    <t>Phytopathology</t>
  </si>
  <si>
    <t>Grassland Management</t>
  </si>
  <si>
    <t>Crop Production I</t>
  </si>
  <si>
    <t>Crop Production II</t>
  </si>
  <si>
    <t>Crop Production and Grassland management</t>
  </si>
  <si>
    <t>Genetics and Plant Breeding</t>
  </si>
  <si>
    <t>Farm Land Management</t>
  </si>
  <si>
    <t>Total amount of CP in part 3</t>
  </si>
  <si>
    <t>4. Elective courses</t>
  </si>
  <si>
    <t>5. Practice</t>
  </si>
  <si>
    <t>Practical Agriculture Management</t>
  </si>
  <si>
    <t>Basics of Agriculture</t>
  </si>
  <si>
    <t xml:space="preserve">Practical Agronomy I </t>
  </si>
  <si>
    <t>Practical Agronomy II</t>
  </si>
  <si>
    <t>6. Bachelor Thesis</t>
  </si>
  <si>
    <t>Bachelor Thesis I</t>
  </si>
  <si>
    <t>Bachelor Thesis II</t>
  </si>
  <si>
    <t>Bachelor Thesis III</t>
  </si>
  <si>
    <t>Bachelor Thesis IV</t>
  </si>
  <si>
    <t>In total</t>
  </si>
  <si>
    <t xml:space="preserve"> Plant Biotechnology</t>
  </si>
  <si>
    <t>Ornamentals</t>
  </si>
  <si>
    <t>Fruit Production I</t>
  </si>
  <si>
    <t>Fruit Production II</t>
  </si>
  <si>
    <t>Vegetable Production I</t>
  </si>
  <si>
    <t>Vegetable Production II</t>
  </si>
  <si>
    <t>Site Systems and Planting Design</t>
  </si>
  <si>
    <t>Genetics and Horticultural Plant Breeding</t>
  </si>
  <si>
    <t>Alternative Horticulture</t>
  </si>
  <si>
    <t>Horticulture Management II</t>
  </si>
  <si>
    <t>* students can choose one of professional languages</t>
  </si>
  <si>
    <t>9th          sem.</t>
  </si>
  <si>
    <t>10th           sem</t>
  </si>
  <si>
    <t>Animal Anatomy and Physiology</t>
  </si>
  <si>
    <t>Feedstuffs</t>
  </si>
  <si>
    <t>Forage Production</t>
  </si>
  <si>
    <t>Animal nutrition</t>
  </si>
  <si>
    <t>Genetics</t>
  </si>
  <si>
    <t>Animal Breeding and Breeding Plans</t>
  </si>
  <si>
    <t>Dairy Husbandry</t>
  </si>
  <si>
    <t>Pig Production</t>
  </si>
  <si>
    <t xml:space="preserve">Poultry </t>
  </si>
  <si>
    <t>Horse breeding</t>
  </si>
  <si>
    <t>Small Ruminants</t>
  </si>
  <si>
    <t>Obstetrics and Gynacology</t>
  </si>
  <si>
    <t>Principles of Veterinary</t>
  </si>
  <si>
    <t>Processing of Agricultural Products</t>
  </si>
  <si>
    <t>Animal Husbandry I</t>
  </si>
  <si>
    <t>Animal Husbandry II</t>
  </si>
  <si>
    <t>Agrarian Policy</t>
  </si>
  <si>
    <t>Ekon2087</t>
  </si>
  <si>
    <t>Macroeconomics</t>
  </si>
  <si>
    <t>Microeconomics</t>
  </si>
  <si>
    <t xml:space="preserve"> Soils and Fertilizers</t>
  </si>
  <si>
    <t xml:space="preserve">C.p. </t>
  </si>
  <si>
    <t>Basics in Field Cultivation</t>
  </si>
  <si>
    <t xml:space="preserve">Basics in Field Cultivation </t>
  </si>
  <si>
    <t>Production of Horticultural Products I</t>
  </si>
  <si>
    <t xml:space="preserve">Production of Horticultural Products III </t>
  </si>
  <si>
    <t xml:space="preserve">Production of Plant Crop I </t>
  </si>
  <si>
    <t>Production of Plant Crop II</t>
  </si>
  <si>
    <t>Animal Husbandry Production I</t>
  </si>
  <si>
    <t>Animal Husbandry Production II</t>
  </si>
  <si>
    <t xml:space="preserve">Fodder Production </t>
  </si>
  <si>
    <t>Accounting and Investments</t>
  </si>
  <si>
    <t>Production of Horticultural Products II</t>
  </si>
  <si>
    <t>Vete2022</t>
  </si>
  <si>
    <t>LauZP065</t>
  </si>
  <si>
    <t xml:space="preserve">LauZP063 </t>
  </si>
  <si>
    <t>LauZ3159</t>
  </si>
  <si>
    <t> LauZ3160</t>
  </si>
  <si>
    <t>LauZ4245</t>
  </si>
  <si>
    <t>LauZ4246</t>
  </si>
  <si>
    <t xml:space="preserve">LauZP062 </t>
  </si>
  <si>
    <t xml:space="preserve">LauZP064 </t>
  </si>
  <si>
    <t xml:space="preserve">LauZP067 </t>
  </si>
  <si>
    <t xml:space="preserve">LauZP066 </t>
  </si>
  <si>
    <t xml:space="preserve">LauZP070 </t>
  </si>
  <si>
    <t xml:space="preserve">LauZP068 </t>
  </si>
  <si>
    <t xml:space="preserve">LauZP069 </t>
  </si>
  <si>
    <t>Practical Agronomy</t>
  </si>
  <si>
    <t>Agronomy</t>
  </si>
  <si>
    <t>Animal Nutrition</t>
  </si>
  <si>
    <t>Horticulture I</t>
  </si>
  <si>
    <t>Animal Husbandry</t>
  </si>
  <si>
    <t>LauZ4248</t>
  </si>
  <si>
    <t>LauZ3046</t>
  </si>
  <si>
    <t>LauZ4247</t>
  </si>
  <si>
    <t>Secretary of the Board.........................E. Aplocina</t>
  </si>
  <si>
    <t>LauZ3168</t>
  </si>
  <si>
    <t>LauZ3169</t>
  </si>
  <si>
    <t>Ia</t>
  </si>
  <si>
    <t>LauZ4219</t>
  </si>
  <si>
    <t>LauZ3170</t>
  </si>
  <si>
    <t>LauZ4252</t>
  </si>
  <si>
    <t>LauZ4002</t>
  </si>
  <si>
    <t>Entrepreneurship in Agriculture</t>
  </si>
  <si>
    <t>Marketing</t>
  </si>
  <si>
    <t xml:space="preserve">Plant Physiology II </t>
  </si>
  <si>
    <t>Crop Production</t>
  </si>
  <si>
    <t>Floriculture</t>
  </si>
  <si>
    <t>Microbiology</t>
  </si>
  <si>
    <t>LauZ3171</t>
  </si>
  <si>
    <t>LauZ4253</t>
  </si>
  <si>
    <t>Agricultural Entrepreneurship</t>
  </si>
  <si>
    <t>Agricultural Entrepreneurship I</t>
  </si>
  <si>
    <t>Agricultural Entrepreneurship II</t>
  </si>
  <si>
    <t>Professional English in Agriculture I*</t>
  </si>
  <si>
    <t>Professional German in Agriculture I*</t>
  </si>
  <si>
    <t>Professional English in Agriculture II*</t>
  </si>
  <si>
    <t>Professional German in Agriculture II*</t>
  </si>
  <si>
    <t>31st of January 2017</t>
  </si>
  <si>
    <r>
      <t>Study plan for study program Professional Bachelor of Agricultural Sciences, qualification</t>
    </r>
    <r>
      <rPr>
        <b/>
        <sz val="14"/>
        <rFont val="Times New Roman"/>
        <family val="1"/>
      </rPr>
      <t xml:space="preserve"> </t>
    </r>
    <r>
      <rPr>
        <b/>
        <sz val="14"/>
        <color indexed="60"/>
        <rFont val="Times New Roman"/>
        <family val="1"/>
      </rPr>
      <t>Agronomist with specialization in Field Crops</t>
    </r>
    <r>
      <rPr>
        <b/>
        <sz val="12"/>
        <rFont val="Times New Roman"/>
        <family val="1"/>
      </rPr>
      <t>, in 2017 - 2018 study year</t>
    </r>
  </si>
  <si>
    <r>
      <t xml:space="preserve">Study plan for study program Professional Bachelor of Agricultural Sciences, qualification </t>
    </r>
    <r>
      <rPr>
        <b/>
        <sz val="14"/>
        <color indexed="60"/>
        <rFont val="Times New Roman"/>
        <family val="1"/>
      </rPr>
      <t>Agronomist with specialization in Horticulture</t>
    </r>
    <r>
      <rPr>
        <b/>
        <sz val="14"/>
        <rFont val="Times New Roman"/>
        <family val="1"/>
      </rPr>
      <t>,</t>
    </r>
    <r>
      <rPr>
        <b/>
        <sz val="12"/>
        <rFont val="Times New Roman"/>
        <family val="1"/>
      </rPr>
      <t xml:space="preserve"> in 2017 - 2018 study year</t>
    </r>
    <r>
      <rPr>
        <sz val="12"/>
        <rFont val="Times New Roman"/>
        <family val="1"/>
      </rPr>
      <t xml:space="preserve"> </t>
    </r>
  </si>
  <si>
    <r>
      <t xml:space="preserve">Study plan for study program Professional Bachelor of Agricultural Sciences, </t>
    </r>
    <r>
      <rPr>
        <b/>
        <sz val="14"/>
        <rFont val="Times New Roman"/>
        <family val="1"/>
      </rPr>
      <t xml:space="preserve">qualification </t>
    </r>
    <r>
      <rPr>
        <b/>
        <sz val="14"/>
        <color indexed="60"/>
        <rFont val="Times New Roman"/>
        <family val="1"/>
      </rPr>
      <t>Zootechnics in Breeding</t>
    </r>
    <r>
      <rPr>
        <b/>
        <sz val="12"/>
        <rFont val="Times New Roman"/>
        <family val="1"/>
      </rPr>
      <t xml:space="preserve">, in 2017 - 2018 study year </t>
    </r>
  </si>
  <si>
    <r>
      <t xml:space="preserve">Study plan for study program Professional Bachelor of Agricultural Sciences, qualification </t>
    </r>
    <r>
      <rPr>
        <b/>
        <sz val="14"/>
        <color indexed="60"/>
        <rFont val="Times New Roman"/>
        <family val="1"/>
      </rPr>
      <t>Manager of an Agricultural Compan</t>
    </r>
    <r>
      <rPr>
        <b/>
        <sz val="12"/>
        <color indexed="60"/>
        <rFont val="Times New Roman"/>
        <family val="1"/>
      </rPr>
      <t>y</t>
    </r>
    <r>
      <rPr>
        <b/>
        <sz val="12"/>
        <rFont val="Times New Roman"/>
        <family val="1"/>
      </rPr>
      <t xml:space="preserve">, in 2017 - 2018 study year  </t>
    </r>
  </si>
  <si>
    <t>Crop Protection II</t>
  </si>
  <si>
    <t>Crop Protection I</t>
  </si>
  <si>
    <t>LauZ3172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</si>
</sst>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_-* #,##0_-;\-* #,##0_-;_-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174" fontId="9" fillId="0" borderId="12" xfId="0" applyNumberFormat="1" applyFont="1" applyFill="1" applyBorder="1" applyAlignment="1">
      <alignment horizontal="center" vertical="center"/>
    </xf>
    <xf numFmtId="174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4" fontId="9" fillId="0" borderId="15" xfId="0" applyNumberFormat="1" applyFont="1" applyFill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3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9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5" fillId="0" borderId="28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74" fontId="9" fillId="0" borderId="11" xfId="0" applyNumberFormat="1" applyFont="1" applyFill="1" applyBorder="1" applyAlignment="1">
      <alignment horizontal="center"/>
    </xf>
    <xf numFmtId="174" fontId="5" fillId="0" borderId="29" xfId="0" applyNumberFormat="1" applyFont="1" applyFill="1" applyBorder="1" applyAlignment="1">
      <alignment horizontal="center"/>
    </xf>
    <xf numFmtId="174" fontId="9" fillId="0" borderId="11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174" fontId="9" fillId="0" borderId="24" xfId="0" applyNumberFormat="1" applyFont="1" applyFill="1" applyBorder="1" applyAlignment="1">
      <alignment horizontal="center"/>
    </xf>
    <xf numFmtId="174" fontId="9" fillId="0" borderId="1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74" fontId="3" fillId="0" borderId="28" xfId="0" applyNumberFormat="1" applyFont="1" applyFill="1" applyBorder="1" applyAlignment="1">
      <alignment horizontal="center"/>
    </xf>
    <xf numFmtId="174" fontId="3" fillId="0" borderId="29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174" fontId="9" fillId="0" borderId="31" xfId="0" applyNumberFormat="1" applyFont="1" applyFill="1" applyBorder="1" applyAlignment="1">
      <alignment horizontal="center"/>
    </xf>
    <xf numFmtId="174" fontId="9" fillId="0" borderId="3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74" fontId="9" fillId="0" borderId="29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35" xfId="0" applyFont="1" applyFill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174" fontId="9" fillId="0" borderId="19" xfId="0" applyNumberFormat="1" applyFont="1" applyFill="1" applyBorder="1" applyAlignment="1">
      <alignment horizontal="center"/>
    </xf>
    <xf numFmtId="174" fontId="9" fillId="0" borderId="19" xfId="0" applyNumberFormat="1" applyFont="1" applyFill="1" applyBorder="1" applyAlignment="1">
      <alignment/>
    </xf>
    <xf numFmtId="0" fontId="9" fillId="0" borderId="37" xfId="0" applyFont="1" applyBorder="1" applyAlignment="1">
      <alignment wrapText="1"/>
    </xf>
    <xf numFmtId="0" fontId="9" fillId="0" borderId="37" xfId="0" applyFont="1" applyBorder="1" applyAlignment="1">
      <alignment/>
    </xf>
    <xf numFmtId="174" fontId="5" fillId="0" borderId="38" xfId="0" applyNumberFormat="1" applyFont="1" applyFill="1" applyBorder="1" applyAlignment="1">
      <alignment horizontal="center"/>
    </xf>
    <xf numFmtId="174" fontId="3" fillId="0" borderId="38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74" fontId="5" fillId="0" borderId="2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74" fontId="9" fillId="0" borderId="26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174" fontId="5" fillId="0" borderId="31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9" fillId="0" borderId="19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74" fontId="5" fillId="0" borderId="34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9" fillId="0" borderId="6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wrapText="1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2" fillId="0" borderId="4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4" fillId="0" borderId="7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1" fontId="5" fillId="0" borderId="24" xfId="0" applyNumberFormat="1" applyFont="1" applyFill="1" applyBorder="1" applyAlignment="1">
      <alignment horizontal="center"/>
    </xf>
    <xf numFmtId="174" fontId="5" fillId="0" borderId="16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3" fillId="0" borderId="3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zoomScale="110" zoomScaleNormal="110" zoomScalePageLayoutView="0" workbookViewId="0" topLeftCell="A51">
      <selection activeCell="R66" sqref="R66"/>
    </sheetView>
  </sheetViews>
  <sheetFormatPr defaultColWidth="9.140625" defaultRowHeight="12.75"/>
  <cols>
    <col min="1" max="1" width="4.421875" style="32" customWidth="1"/>
    <col min="2" max="2" width="9.140625" style="32" customWidth="1"/>
    <col min="3" max="3" width="37.8515625" style="32" customWidth="1"/>
    <col min="4" max="4" width="6.28125" style="32" customWidth="1"/>
    <col min="5" max="5" width="6.140625" style="32" customWidth="1"/>
    <col min="6" max="6" width="5.8515625" style="32" customWidth="1"/>
    <col min="7" max="7" width="4.57421875" style="32" customWidth="1"/>
    <col min="8" max="8" width="4.8515625" style="32" customWidth="1"/>
    <col min="9" max="9" width="5.00390625" style="32" customWidth="1"/>
    <col min="10" max="11" width="4.421875" style="32" customWidth="1"/>
    <col min="12" max="12" width="5.00390625" style="32" customWidth="1"/>
    <col min="13" max="13" width="4.28125" style="32" customWidth="1"/>
    <col min="14" max="14" width="5.00390625" style="32" customWidth="1"/>
    <col min="15" max="15" width="4.8515625" style="32" customWidth="1"/>
    <col min="16" max="16" width="5.00390625" style="32" customWidth="1"/>
    <col min="17" max="17" width="9.140625" style="32" customWidth="1"/>
    <col min="18" max="16384" width="9.140625" style="29" customWidth="1"/>
  </cols>
  <sheetData>
    <row r="1" spans="1:16" ht="12.75">
      <c r="A1" s="29"/>
      <c r="B1" s="29"/>
      <c r="C1" s="29"/>
      <c r="D1" s="29"/>
      <c r="E1" s="71"/>
      <c r="F1" s="71"/>
      <c r="G1" s="71"/>
      <c r="H1" s="71" t="s">
        <v>82</v>
      </c>
      <c r="I1" s="71"/>
      <c r="J1" s="71"/>
      <c r="K1" s="71"/>
      <c r="L1" s="71"/>
      <c r="M1" s="71"/>
      <c r="N1" s="71"/>
      <c r="O1" s="71"/>
      <c r="P1" s="71"/>
    </row>
    <row r="2" spans="1:16" ht="12.75">
      <c r="A2" s="29"/>
      <c r="B2" s="29"/>
      <c r="C2" s="29"/>
      <c r="D2" s="29"/>
      <c r="E2" s="71"/>
      <c r="F2" s="71"/>
      <c r="G2" s="71"/>
      <c r="H2" s="291" t="s">
        <v>261</v>
      </c>
      <c r="I2" s="291"/>
      <c r="J2" s="291"/>
      <c r="K2" s="291"/>
      <c r="L2" s="291"/>
      <c r="M2" s="291"/>
      <c r="N2" s="291"/>
      <c r="O2" s="291"/>
      <c r="P2" s="291"/>
    </row>
    <row r="3" spans="1:16" ht="12.75">
      <c r="A3" s="29"/>
      <c r="B3" s="29"/>
      <c r="C3" s="29"/>
      <c r="D3" s="29"/>
      <c r="E3" s="71"/>
      <c r="F3" s="71"/>
      <c r="G3" s="71"/>
      <c r="H3" s="291" t="s">
        <v>83</v>
      </c>
      <c r="I3" s="291"/>
      <c r="J3" s="291"/>
      <c r="K3" s="291"/>
      <c r="L3" s="291"/>
      <c r="M3" s="291"/>
      <c r="N3" s="291"/>
      <c r="O3" s="291"/>
      <c r="P3" s="291"/>
    </row>
    <row r="4" spans="1:16" ht="15.75">
      <c r="A4" s="38"/>
      <c r="B4" s="38"/>
      <c r="C4" s="38"/>
      <c r="D4" s="29"/>
      <c r="E4" s="58"/>
      <c r="F4" s="58"/>
      <c r="G4" s="58"/>
      <c r="H4" s="292" t="s">
        <v>238</v>
      </c>
      <c r="I4" s="292"/>
      <c r="J4" s="292"/>
      <c r="K4" s="292"/>
      <c r="L4" s="292"/>
      <c r="M4" s="292"/>
      <c r="N4" s="292"/>
      <c r="O4" s="292"/>
      <c r="P4" s="292"/>
    </row>
    <row r="5" spans="1:16" ht="35.25" customHeight="1" thickBot="1">
      <c r="A5" s="290" t="s">
        <v>262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7" s="31" customFormat="1" ht="13.5" customHeight="1">
      <c r="A6" s="275" t="s">
        <v>84</v>
      </c>
      <c r="B6" s="278" t="s">
        <v>85</v>
      </c>
      <c r="C6" s="281" t="s">
        <v>86</v>
      </c>
      <c r="D6" s="284" t="s">
        <v>87</v>
      </c>
      <c r="E6" s="271" t="s">
        <v>88</v>
      </c>
      <c r="F6" s="272"/>
      <c r="G6" s="273" t="s">
        <v>89</v>
      </c>
      <c r="H6" s="274"/>
      <c r="I6" s="273" t="s">
        <v>90</v>
      </c>
      <c r="J6" s="274"/>
      <c r="K6" s="273" t="s">
        <v>91</v>
      </c>
      <c r="L6" s="274"/>
      <c r="M6" s="273" t="s">
        <v>92</v>
      </c>
      <c r="N6" s="274"/>
      <c r="O6" s="273" t="s">
        <v>93</v>
      </c>
      <c r="P6" s="274"/>
      <c r="Q6" s="30"/>
    </row>
    <row r="7" spans="1:17" s="31" customFormat="1" ht="32.25" customHeight="1">
      <c r="A7" s="276"/>
      <c r="B7" s="279"/>
      <c r="C7" s="282"/>
      <c r="D7" s="285"/>
      <c r="E7" s="60" t="s">
        <v>94</v>
      </c>
      <c r="F7" s="21" t="s">
        <v>95</v>
      </c>
      <c r="G7" s="74" t="s">
        <v>96</v>
      </c>
      <c r="H7" s="73" t="s">
        <v>97</v>
      </c>
      <c r="I7" s="74" t="s">
        <v>98</v>
      </c>
      <c r="J7" s="73" t="s">
        <v>99</v>
      </c>
      <c r="K7" s="74" t="s">
        <v>100</v>
      </c>
      <c r="L7" s="73" t="s">
        <v>101</v>
      </c>
      <c r="M7" s="74" t="s">
        <v>102</v>
      </c>
      <c r="N7" s="73" t="s">
        <v>103</v>
      </c>
      <c r="O7" s="74" t="s">
        <v>104</v>
      </c>
      <c r="P7" s="73" t="s">
        <v>105</v>
      </c>
      <c r="Q7" s="30"/>
    </row>
    <row r="8" spans="1:17" s="31" customFormat="1" ht="12.75" customHeight="1" thickBot="1">
      <c r="A8" s="277"/>
      <c r="B8" s="280"/>
      <c r="C8" s="283"/>
      <c r="D8" s="286"/>
      <c r="E8" s="287" t="s">
        <v>106</v>
      </c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/>
      <c r="Q8" s="30"/>
    </row>
    <row r="9" spans="1:16" ht="15.75">
      <c r="A9" s="268" t="s">
        <v>107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</row>
    <row r="10" spans="1:16" ht="12.75">
      <c r="A10" s="126">
        <v>1</v>
      </c>
      <c r="B10" s="8" t="s">
        <v>0</v>
      </c>
      <c r="C10" s="41" t="s">
        <v>108</v>
      </c>
      <c r="D10" s="42" t="s">
        <v>1</v>
      </c>
      <c r="E10" s="40">
        <v>3</v>
      </c>
      <c r="F10" s="78"/>
      <c r="G10" s="75">
        <v>3</v>
      </c>
      <c r="H10" s="78"/>
      <c r="I10" s="75"/>
      <c r="J10" s="79"/>
      <c r="K10" s="75"/>
      <c r="L10" s="79"/>
      <c r="M10" s="81"/>
      <c r="N10" s="2"/>
      <c r="O10" s="82"/>
      <c r="P10" s="90"/>
    </row>
    <row r="11" spans="1:16" ht="12.75">
      <c r="A11" s="126">
        <v>2</v>
      </c>
      <c r="B11" s="8" t="s">
        <v>2</v>
      </c>
      <c r="C11" s="43" t="s">
        <v>115</v>
      </c>
      <c r="D11" s="40" t="s">
        <v>1</v>
      </c>
      <c r="E11" s="40">
        <v>2</v>
      </c>
      <c r="F11" s="78"/>
      <c r="G11" s="75">
        <v>2</v>
      </c>
      <c r="H11" s="78"/>
      <c r="I11" s="75"/>
      <c r="J11" s="79"/>
      <c r="K11" s="75"/>
      <c r="L11" s="79"/>
      <c r="M11" s="81"/>
      <c r="N11" s="2"/>
      <c r="O11" s="82"/>
      <c r="P11" s="90"/>
    </row>
    <row r="12" spans="1:16" ht="12.75">
      <c r="A12" s="126">
        <v>3</v>
      </c>
      <c r="B12" s="8" t="s">
        <v>18</v>
      </c>
      <c r="C12" s="44" t="s">
        <v>116</v>
      </c>
      <c r="D12" s="40" t="s">
        <v>1</v>
      </c>
      <c r="E12" s="40">
        <v>2</v>
      </c>
      <c r="F12" s="79"/>
      <c r="G12" s="75">
        <v>2</v>
      </c>
      <c r="H12" s="79"/>
      <c r="I12" s="76"/>
      <c r="J12" s="79"/>
      <c r="K12" s="75"/>
      <c r="L12" s="79"/>
      <c r="M12" s="81"/>
      <c r="N12" s="2"/>
      <c r="O12" s="82"/>
      <c r="P12" s="90"/>
    </row>
    <row r="13" spans="1:16" ht="12" customHeight="1">
      <c r="A13" s="251">
        <v>4</v>
      </c>
      <c r="B13" s="8" t="s">
        <v>110</v>
      </c>
      <c r="C13" s="43" t="s">
        <v>257</v>
      </c>
      <c r="D13" s="42" t="s">
        <v>111</v>
      </c>
      <c r="E13" s="344">
        <v>2</v>
      </c>
      <c r="F13" s="79"/>
      <c r="G13" s="75"/>
      <c r="H13" s="335">
        <v>2</v>
      </c>
      <c r="I13" s="22"/>
      <c r="J13" s="79"/>
      <c r="K13" s="75"/>
      <c r="L13" s="79"/>
      <c r="M13" s="81"/>
      <c r="N13" s="2"/>
      <c r="O13" s="82"/>
      <c r="P13" s="90"/>
    </row>
    <row r="14" spans="1:16" ht="12" customHeight="1">
      <c r="A14" s="252"/>
      <c r="B14" s="8" t="s">
        <v>113</v>
      </c>
      <c r="C14" s="29" t="s">
        <v>258</v>
      </c>
      <c r="D14" s="40" t="s">
        <v>111</v>
      </c>
      <c r="E14" s="345"/>
      <c r="F14" s="79"/>
      <c r="G14" s="75"/>
      <c r="H14" s="336"/>
      <c r="I14" s="22"/>
      <c r="J14" s="79"/>
      <c r="K14" s="75"/>
      <c r="L14" s="79"/>
      <c r="M14" s="81"/>
      <c r="N14" s="2"/>
      <c r="O14" s="82"/>
      <c r="P14" s="90"/>
    </row>
    <row r="15" spans="1:16" ht="12.75">
      <c r="A15" s="251">
        <v>5</v>
      </c>
      <c r="B15" s="8" t="s">
        <v>112</v>
      </c>
      <c r="C15" s="43" t="s">
        <v>259</v>
      </c>
      <c r="D15" s="42" t="s">
        <v>1</v>
      </c>
      <c r="E15" s="344">
        <v>2</v>
      </c>
      <c r="F15" s="79"/>
      <c r="G15" s="75"/>
      <c r="H15" s="20"/>
      <c r="I15" s="337">
        <v>2</v>
      </c>
      <c r="J15" s="79"/>
      <c r="K15" s="75"/>
      <c r="L15" s="79"/>
      <c r="M15" s="81"/>
      <c r="N15" s="2"/>
      <c r="O15" s="82"/>
      <c r="P15" s="90"/>
    </row>
    <row r="16" spans="1:16" ht="11.25" customHeight="1">
      <c r="A16" s="252"/>
      <c r="B16" s="8" t="s">
        <v>114</v>
      </c>
      <c r="C16" s="242" t="s">
        <v>260</v>
      </c>
      <c r="D16" s="40" t="s">
        <v>1</v>
      </c>
      <c r="E16" s="345"/>
      <c r="F16" s="79"/>
      <c r="G16" s="75"/>
      <c r="H16" s="20"/>
      <c r="I16" s="338"/>
      <c r="J16" s="79"/>
      <c r="K16" s="75"/>
      <c r="L16" s="79"/>
      <c r="M16" s="81"/>
      <c r="N16" s="2"/>
      <c r="O16" s="82"/>
      <c r="P16" s="90"/>
    </row>
    <row r="17" spans="1:16" ht="12.75" customHeight="1">
      <c r="A17" s="126">
        <v>6</v>
      </c>
      <c r="B17" s="8" t="s">
        <v>56</v>
      </c>
      <c r="C17" s="339" t="s">
        <v>118</v>
      </c>
      <c r="D17" s="40" t="s">
        <v>119</v>
      </c>
      <c r="E17" s="40">
        <v>2</v>
      </c>
      <c r="F17" s="79"/>
      <c r="G17" s="75"/>
      <c r="H17" s="79"/>
      <c r="I17" s="75">
        <v>2</v>
      </c>
      <c r="J17" s="78"/>
      <c r="K17" s="75"/>
      <c r="L17" s="79"/>
      <c r="M17" s="81"/>
      <c r="N17" s="2"/>
      <c r="O17" s="82"/>
      <c r="P17" s="90"/>
    </row>
    <row r="18" spans="1:16" ht="12" customHeight="1">
      <c r="A18" s="126">
        <v>7</v>
      </c>
      <c r="B18" s="8" t="s">
        <v>34</v>
      </c>
      <c r="C18" s="8" t="s">
        <v>109</v>
      </c>
      <c r="D18" s="42" t="s">
        <v>1</v>
      </c>
      <c r="E18" s="40">
        <v>3</v>
      </c>
      <c r="F18" s="78"/>
      <c r="G18" s="76"/>
      <c r="H18" s="79"/>
      <c r="I18" s="76"/>
      <c r="J18" s="79">
        <v>3</v>
      </c>
      <c r="K18" s="75"/>
      <c r="L18" s="79"/>
      <c r="M18" s="81"/>
      <c r="N18" s="2"/>
      <c r="O18" s="82"/>
      <c r="P18" s="90"/>
    </row>
    <row r="19" spans="1:16" ht="12.75">
      <c r="A19" s="126">
        <v>8</v>
      </c>
      <c r="B19" s="8" t="s">
        <v>26</v>
      </c>
      <c r="C19" s="36" t="s">
        <v>117</v>
      </c>
      <c r="D19" s="40" t="s">
        <v>1</v>
      </c>
      <c r="E19" s="40">
        <v>4</v>
      </c>
      <c r="F19" s="79"/>
      <c r="G19" s="75"/>
      <c r="H19" s="79"/>
      <c r="I19" s="75"/>
      <c r="J19" s="78"/>
      <c r="K19" s="75">
        <v>4</v>
      </c>
      <c r="L19" s="79"/>
      <c r="M19" s="81"/>
      <c r="N19" s="2"/>
      <c r="O19" s="82"/>
      <c r="P19" s="90"/>
    </row>
    <row r="20" spans="1:16" ht="15" thickBot="1">
      <c r="A20" s="261" t="s">
        <v>120</v>
      </c>
      <c r="B20" s="262"/>
      <c r="C20" s="262"/>
      <c r="D20" s="136">
        <f>E20+F20</f>
        <v>20</v>
      </c>
      <c r="E20" s="136">
        <f>SUM(E10:E19)</f>
        <v>20</v>
      </c>
      <c r="F20" s="149"/>
      <c r="G20" s="96">
        <f>SUM(G10:G19)</f>
        <v>7</v>
      </c>
      <c r="H20" s="149">
        <f>SUM(H10:H19)</f>
        <v>2</v>
      </c>
      <c r="I20" s="96">
        <f>SUM(I10:I19)</f>
        <v>4</v>
      </c>
      <c r="J20" s="149">
        <f>SUM(J10:J19)</f>
        <v>3</v>
      </c>
      <c r="K20" s="96">
        <f>SUM(K10:K19)</f>
        <v>4</v>
      </c>
      <c r="L20" s="80"/>
      <c r="M20" s="77"/>
      <c r="N20" s="80"/>
      <c r="O20" s="83"/>
      <c r="P20" s="91"/>
    </row>
    <row r="21" spans="1:16" ht="15.75">
      <c r="A21" s="265" t="s">
        <v>121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7"/>
    </row>
    <row r="22" spans="1:16" ht="12.75">
      <c r="A22" s="126">
        <v>9</v>
      </c>
      <c r="B22" s="8" t="s">
        <v>35</v>
      </c>
      <c r="C22" s="11" t="s">
        <v>122</v>
      </c>
      <c r="D22" s="46" t="s">
        <v>1</v>
      </c>
      <c r="E22" s="40">
        <v>3</v>
      </c>
      <c r="F22" s="79"/>
      <c r="G22" s="75">
        <v>3</v>
      </c>
      <c r="H22" s="78"/>
      <c r="I22" s="76"/>
      <c r="J22" s="79"/>
      <c r="K22" s="75"/>
      <c r="L22" s="79"/>
      <c r="M22" s="75"/>
      <c r="N22" s="2"/>
      <c r="O22" s="82"/>
      <c r="P22" s="90"/>
    </row>
    <row r="23" spans="1:16" ht="12.75">
      <c r="A23" s="126">
        <v>10</v>
      </c>
      <c r="B23" s="8" t="s">
        <v>4</v>
      </c>
      <c r="C23" s="43" t="s">
        <v>125</v>
      </c>
      <c r="D23" s="42" t="s">
        <v>119</v>
      </c>
      <c r="E23" s="40">
        <v>2</v>
      </c>
      <c r="F23" s="79"/>
      <c r="G23" s="75">
        <v>2</v>
      </c>
      <c r="H23" s="79"/>
      <c r="I23" s="75"/>
      <c r="J23" s="79"/>
      <c r="K23" s="75"/>
      <c r="L23" s="79"/>
      <c r="M23" s="75"/>
      <c r="N23" s="2"/>
      <c r="O23" s="82"/>
      <c r="P23" s="90"/>
    </row>
    <row r="24" spans="1:16" ht="12.75">
      <c r="A24" s="126">
        <v>11</v>
      </c>
      <c r="B24" s="8" t="s">
        <v>39</v>
      </c>
      <c r="C24" s="7" t="s">
        <v>133</v>
      </c>
      <c r="D24" s="42" t="s">
        <v>1</v>
      </c>
      <c r="E24" s="40">
        <v>4</v>
      </c>
      <c r="F24" s="79"/>
      <c r="G24" s="75">
        <v>4</v>
      </c>
      <c r="H24" s="79"/>
      <c r="I24" s="75"/>
      <c r="J24" s="79"/>
      <c r="K24" s="75"/>
      <c r="L24" s="79"/>
      <c r="M24" s="75"/>
      <c r="N24" s="2"/>
      <c r="O24" s="82"/>
      <c r="P24" s="90"/>
    </row>
    <row r="25" spans="1:16" ht="12.75">
      <c r="A25" s="126">
        <v>12</v>
      </c>
      <c r="B25" s="8" t="s">
        <v>3</v>
      </c>
      <c r="C25" s="43" t="s">
        <v>124</v>
      </c>
      <c r="D25" s="48" t="s">
        <v>1</v>
      </c>
      <c r="E25" s="47">
        <v>4</v>
      </c>
      <c r="F25" s="84"/>
      <c r="G25" s="76"/>
      <c r="H25" s="84">
        <v>4</v>
      </c>
      <c r="I25" s="85"/>
      <c r="J25" s="84"/>
      <c r="K25" s="85"/>
      <c r="L25" s="84"/>
      <c r="M25" s="85"/>
      <c r="N25" s="87"/>
      <c r="O25" s="82"/>
      <c r="P25" s="90"/>
    </row>
    <row r="26" spans="1:16" ht="12.75">
      <c r="A26" s="126">
        <v>13</v>
      </c>
      <c r="B26" s="8" t="s">
        <v>52</v>
      </c>
      <c r="C26" s="7" t="s">
        <v>127</v>
      </c>
      <c r="D26" s="42" t="s">
        <v>119</v>
      </c>
      <c r="E26" s="40">
        <v>2</v>
      </c>
      <c r="F26" s="79"/>
      <c r="G26" s="75"/>
      <c r="H26" s="79">
        <v>2</v>
      </c>
      <c r="I26" s="85"/>
      <c r="J26" s="84"/>
      <c r="K26" s="85"/>
      <c r="L26" s="84"/>
      <c r="M26" s="85"/>
      <c r="N26" s="87"/>
      <c r="O26" s="82"/>
      <c r="P26" s="90"/>
    </row>
    <row r="27" spans="1:16" ht="12.75">
      <c r="A27" s="126">
        <v>14</v>
      </c>
      <c r="B27" s="8" t="s">
        <v>5</v>
      </c>
      <c r="C27" s="43" t="s">
        <v>128</v>
      </c>
      <c r="D27" s="42" t="s">
        <v>1</v>
      </c>
      <c r="E27" s="40">
        <v>2</v>
      </c>
      <c r="F27" s="78"/>
      <c r="G27" s="75"/>
      <c r="H27" s="79">
        <v>2</v>
      </c>
      <c r="I27" s="85"/>
      <c r="J27" s="84"/>
      <c r="K27" s="85"/>
      <c r="L27" s="84"/>
      <c r="M27" s="85"/>
      <c r="N27" s="87"/>
      <c r="O27" s="82"/>
      <c r="P27" s="90"/>
    </row>
    <row r="28" spans="1:16" ht="12.75">
      <c r="A28" s="126">
        <v>15</v>
      </c>
      <c r="B28" s="8" t="s">
        <v>216</v>
      </c>
      <c r="C28" s="43" t="s">
        <v>126</v>
      </c>
      <c r="D28" s="42" t="s">
        <v>119</v>
      </c>
      <c r="E28" s="40">
        <v>2</v>
      </c>
      <c r="F28" s="79"/>
      <c r="G28" s="75"/>
      <c r="H28" s="78"/>
      <c r="I28" s="75">
        <v>2</v>
      </c>
      <c r="J28" s="79"/>
      <c r="K28" s="75"/>
      <c r="L28" s="79"/>
      <c r="M28" s="75"/>
      <c r="N28" s="2"/>
      <c r="O28" s="82"/>
      <c r="P28" s="90"/>
    </row>
    <row r="29" spans="1:16" ht="12.75">
      <c r="A29" s="126">
        <v>16</v>
      </c>
      <c r="B29" s="8" t="s">
        <v>36</v>
      </c>
      <c r="C29" s="12" t="s">
        <v>123</v>
      </c>
      <c r="D29" s="42" t="s">
        <v>1</v>
      </c>
      <c r="E29" s="40">
        <v>4</v>
      </c>
      <c r="F29" s="79"/>
      <c r="G29" s="75"/>
      <c r="H29" s="78"/>
      <c r="I29" s="75">
        <v>4</v>
      </c>
      <c r="J29" s="79"/>
      <c r="K29" s="75"/>
      <c r="L29" s="79"/>
      <c r="M29" s="75"/>
      <c r="N29" s="2"/>
      <c r="O29" s="82"/>
      <c r="P29" s="90"/>
    </row>
    <row r="30" spans="1:16" ht="12.75">
      <c r="A30" s="126">
        <v>17</v>
      </c>
      <c r="B30" s="8" t="s">
        <v>8</v>
      </c>
      <c r="C30" s="49" t="s">
        <v>251</v>
      </c>
      <c r="D30" s="42" t="s">
        <v>119</v>
      </c>
      <c r="E30" s="40">
        <v>2</v>
      </c>
      <c r="F30" s="79"/>
      <c r="G30" s="75"/>
      <c r="H30" s="79"/>
      <c r="I30" s="75">
        <v>2</v>
      </c>
      <c r="J30" s="78"/>
      <c r="K30" s="75"/>
      <c r="L30" s="79"/>
      <c r="M30" s="75"/>
      <c r="N30" s="2"/>
      <c r="O30" s="82"/>
      <c r="P30" s="90"/>
    </row>
    <row r="31" spans="1:16" ht="12.75">
      <c r="A31" s="126">
        <v>18</v>
      </c>
      <c r="B31" s="8" t="s">
        <v>53</v>
      </c>
      <c r="C31" s="7" t="s">
        <v>135</v>
      </c>
      <c r="D31" s="50" t="s">
        <v>1</v>
      </c>
      <c r="E31" s="40">
        <v>2</v>
      </c>
      <c r="F31" s="78"/>
      <c r="G31" s="76"/>
      <c r="H31" s="78"/>
      <c r="I31" s="75">
        <v>2</v>
      </c>
      <c r="J31" s="78"/>
      <c r="K31" s="75"/>
      <c r="L31" s="79"/>
      <c r="M31" s="75"/>
      <c r="N31" s="2"/>
      <c r="O31" s="82"/>
      <c r="P31" s="90"/>
    </row>
    <row r="32" spans="1:16" ht="12.75">
      <c r="A32" s="126">
        <v>19</v>
      </c>
      <c r="B32" s="8" t="s">
        <v>37</v>
      </c>
      <c r="C32" s="43" t="s">
        <v>129</v>
      </c>
      <c r="D32" s="42" t="s">
        <v>1</v>
      </c>
      <c r="E32" s="40">
        <v>3</v>
      </c>
      <c r="F32" s="79"/>
      <c r="G32" s="75"/>
      <c r="H32" s="79"/>
      <c r="I32" s="75"/>
      <c r="J32" s="79">
        <v>3</v>
      </c>
      <c r="K32" s="76"/>
      <c r="L32" s="79"/>
      <c r="M32" s="75"/>
      <c r="N32" s="2"/>
      <c r="O32" s="82"/>
      <c r="P32" s="90"/>
    </row>
    <row r="33" spans="1:16" ht="12.75">
      <c r="A33" s="126">
        <v>20</v>
      </c>
      <c r="B33" s="8" t="s">
        <v>6</v>
      </c>
      <c r="C33" s="43" t="s">
        <v>129</v>
      </c>
      <c r="D33" s="42" t="s">
        <v>130</v>
      </c>
      <c r="E33" s="40"/>
      <c r="F33" s="79">
        <v>1</v>
      </c>
      <c r="G33" s="75"/>
      <c r="H33" s="79"/>
      <c r="I33" s="75"/>
      <c r="J33" s="79">
        <v>1</v>
      </c>
      <c r="K33" s="76"/>
      <c r="L33" s="79"/>
      <c r="M33" s="75"/>
      <c r="N33" s="2"/>
      <c r="O33" s="82"/>
      <c r="P33" s="90"/>
    </row>
    <row r="34" spans="1:16" ht="12.75">
      <c r="A34" s="126">
        <v>21</v>
      </c>
      <c r="B34" s="8" t="s">
        <v>38</v>
      </c>
      <c r="C34" s="8" t="s">
        <v>131</v>
      </c>
      <c r="D34" s="42" t="s">
        <v>1</v>
      </c>
      <c r="E34" s="40">
        <v>3</v>
      </c>
      <c r="F34" s="79"/>
      <c r="G34" s="75"/>
      <c r="H34" s="79"/>
      <c r="I34" s="76"/>
      <c r="J34" s="78"/>
      <c r="K34" s="75">
        <v>3</v>
      </c>
      <c r="L34" s="79"/>
      <c r="M34" s="75"/>
      <c r="N34" s="2"/>
      <c r="O34" s="86"/>
      <c r="P34" s="92"/>
    </row>
    <row r="35" spans="1:16" ht="12.75">
      <c r="A35" s="126">
        <v>22</v>
      </c>
      <c r="B35" s="8" t="s">
        <v>7</v>
      </c>
      <c r="C35" s="45" t="s">
        <v>134</v>
      </c>
      <c r="D35" s="42" t="s">
        <v>119</v>
      </c>
      <c r="E35" s="40">
        <v>2</v>
      </c>
      <c r="F35" s="79"/>
      <c r="G35" s="75"/>
      <c r="H35" s="79"/>
      <c r="I35" s="75"/>
      <c r="J35" s="78"/>
      <c r="K35" s="75"/>
      <c r="L35" s="79">
        <v>2</v>
      </c>
      <c r="M35" s="75"/>
      <c r="N35" s="2"/>
      <c r="O35" s="82"/>
      <c r="P35" s="90"/>
    </row>
    <row r="36" spans="1:16" ht="15" thickBot="1">
      <c r="A36" s="261" t="s">
        <v>136</v>
      </c>
      <c r="B36" s="262"/>
      <c r="C36" s="262"/>
      <c r="D36" s="136">
        <f>E36+F36</f>
        <v>36</v>
      </c>
      <c r="E36" s="136">
        <f>SUM(E22:E35)</f>
        <v>35</v>
      </c>
      <c r="F36" s="149">
        <v>1</v>
      </c>
      <c r="G36" s="96">
        <f>SUM(G22:G35)</f>
        <v>9</v>
      </c>
      <c r="H36" s="149">
        <f>SUM(H22:H35)</f>
        <v>8</v>
      </c>
      <c r="I36" s="96">
        <f>SUM(I22:I35)</f>
        <v>10</v>
      </c>
      <c r="J36" s="149">
        <f>SUM(J22:J35)</f>
        <v>4</v>
      </c>
      <c r="K36" s="96">
        <f>SUM(K22:K35)</f>
        <v>3</v>
      </c>
      <c r="L36" s="149">
        <v>2</v>
      </c>
      <c r="M36" s="77"/>
      <c r="N36" s="80"/>
      <c r="O36" s="97"/>
      <c r="P36" s="98"/>
    </row>
    <row r="37" spans="1:16" ht="15.75">
      <c r="A37" s="265" t="s">
        <v>137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7"/>
    </row>
    <row r="38" spans="1:16" ht="15">
      <c r="A38" s="126">
        <v>23</v>
      </c>
      <c r="B38" s="7" t="s">
        <v>9</v>
      </c>
      <c r="C38" s="1" t="s">
        <v>138</v>
      </c>
      <c r="D38" s="46" t="s">
        <v>1</v>
      </c>
      <c r="E38" s="40">
        <v>3</v>
      </c>
      <c r="F38" s="79"/>
      <c r="G38" s="88"/>
      <c r="H38" s="79">
        <v>3</v>
      </c>
      <c r="I38" s="76"/>
      <c r="J38" s="79"/>
      <c r="K38" s="75"/>
      <c r="L38" s="79"/>
      <c r="M38" s="75"/>
      <c r="N38" s="79"/>
      <c r="O38" s="82"/>
      <c r="P38" s="90"/>
    </row>
    <row r="39" spans="1:16" ht="12.75">
      <c r="A39" s="126">
        <v>24</v>
      </c>
      <c r="B39" s="7" t="s">
        <v>13</v>
      </c>
      <c r="C39" s="7" t="s">
        <v>248</v>
      </c>
      <c r="D39" s="42" t="s">
        <v>1</v>
      </c>
      <c r="E39" s="40">
        <v>2</v>
      </c>
      <c r="F39" s="79"/>
      <c r="G39" s="75"/>
      <c r="H39" s="79"/>
      <c r="I39" s="75">
        <v>2</v>
      </c>
      <c r="J39" s="79"/>
      <c r="K39" s="19"/>
      <c r="L39" s="20"/>
      <c r="M39" s="22"/>
      <c r="N39" s="23"/>
      <c r="O39" s="5"/>
      <c r="P39" s="6"/>
    </row>
    <row r="40" spans="1:16" ht="12.75">
      <c r="A40" s="126">
        <v>25</v>
      </c>
      <c r="B40" s="7" t="s">
        <v>45</v>
      </c>
      <c r="C40" s="7" t="s">
        <v>143</v>
      </c>
      <c r="D40" s="50" t="s">
        <v>1</v>
      </c>
      <c r="E40" s="40">
        <v>4</v>
      </c>
      <c r="F40" s="79"/>
      <c r="G40" s="75"/>
      <c r="H40" s="79"/>
      <c r="I40" s="75"/>
      <c r="J40" s="79">
        <v>4</v>
      </c>
      <c r="K40" s="26"/>
      <c r="L40" s="27"/>
      <c r="M40" s="22"/>
      <c r="N40" s="23"/>
      <c r="O40" s="5"/>
      <c r="P40" s="6"/>
    </row>
    <row r="41" spans="1:16" ht="12.75">
      <c r="A41" s="126">
        <v>26</v>
      </c>
      <c r="B41" s="62" t="s">
        <v>243</v>
      </c>
      <c r="C41" s="13" t="s">
        <v>149</v>
      </c>
      <c r="D41" s="42" t="s">
        <v>119</v>
      </c>
      <c r="E41" s="53">
        <v>3</v>
      </c>
      <c r="F41" s="79"/>
      <c r="G41" s="75"/>
      <c r="H41" s="79"/>
      <c r="I41" s="75"/>
      <c r="J41" s="79"/>
      <c r="K41" s="19">
        <v>3</v>
      </c>
      <c r="L41" s="20"/>
      <c r="M41" s="22"/>
      <c r="N41" s="23"/>
      <c r="O41" s="5"/>
      <c r="P41" s="6"/>
    </row>
    <row r="42" spans="1:16" ht="13.5" customHeight="1">
      <c r="A42" s="126">
        <v>27</v>
      </c>
      <c r="B42" s="62" t="s">
        <v>244</v>
      </c>
      <c r="C42" s="13" t="s">
        <v>150</v>
      </c>
      <c r="D42" s="42" t="s">
        <v>119</v>
      </c>
      <c r="E42" s="53">
        <v>3</v>
      </c>
      <c r="F42" s="79"/>
      <c r="G42" s="75"/>
      <c r="H42" s="79"/>
      <c r="I42" s="75"/>
      <c r="J42" s="79"/>
      <c r="K42" s="19">
        <v>3</v>
      </c>
      <c r="L42" s="20"/>
      <c r="M42" s="22"/>
      <c r="N42" s="23"/>
      <c r="O42" s="5"/>
      <c r="P42" s="6"/>
    </row>
    <row r="43" spans="1:16" ht="13.5" customHeight="1">
      <c r="A43" s="126">
        <v>28</v>
      </c>
      <c r="B43" s="62" t="s">
        <v>57</v>
      </c>
      <c r="C43" s="7" t="s">
        <v>147</v>
      </c>
      <c r="D43" s="42" t="s">
        <v>1</v>
      </c>
      <c r="E43" s="53">
        <v>4</v>
      </c>
      <c r="F43" s="79"/>
      <c r="G43" s="75"/>
      <c r="H43" s="79"/>
      <c r="I43" s="75"/>
      <c r="J43" s="79"/>
      <c r="K43" s="19"/>
      <c r="L43" s="20">
        <v>4</v>
      </c>
      <c r="M43" s="22"/>
      <c r="N43" s="23"/>
      <c r="O43" s="5"/>
      <c r="P43" s="6"/>
    </row>
    <row r="44" spans="1:16" ht="12.75">
      <c r="A44" s="126">
        <v>29</v>
      </c>
      <c r="B44" s="7" t="s">
        <v>46</v>
      </c>
      <c r="C44" s="7" t="s">
        <v>144</v>
      </c>
      <c r="D44" s="52" t="s">
        <v>145</v>
      </c>
      <c r="E44" s="40"/>
      <c r="F44" s="79">
        <v>2</v>
      </c>
      <c r="G44" s="75"/>
      <c r="H44" s="79"/>
      <c r="I44" s="75"/>
      <c r="J44" s="79"/>
      <c r="K44" s="26"/>
      <c r="L44" s="27">
        <v>2</v>
      </c>
      <c r="M44" s="22"/>
      <c r="N44" s="23"/>
      <c r="O44" s="5"/>
      <c r="P44" s="6"/>
    </row>
    <row r="45" spans="1:16" ht="12.75">
      <c r="A45" s="126">
        <v>30</v>
      </c>
      <c r="B45" s="62" t="s">
        <v>47</v>
      </c>
      <c r="C45" s="7" t="s">
        <v>148</v>
      </c>
      <c r="D45" s="42" t="s">
        <v>1</v>
      </c>
      <c r="E45" s="53">
        <v>4</v>
      </c>
      <c r="F45" s="79"/>
      <c r="G45" s="75"/>
      <c r="H45" s="79"/>
      <c r="I45" s="75"/>
      <c r="J45" s="79"/>
      <c r="K45" s="19"/>
      <c r="L45" s="20">
        <v>4</v>
      </c>
      <c r="M45" s="22"/>
      <c r="N45" s="23"/>
      <c r="O45" s="5"/>
      <c r="P45" s="6"/>
    </row>
    <row r="46" spans="1:16" ht="12.75">
      <c r="A46" s="126">
        <v>31</v>
      </c>
      <c r="B46" s="62" t="s">
        <v>17</v>
      </c>
      <c r="C46" s="7" t="s">
        <v>148</v>
      </c>
      <c r="D46" s="42" t="s">
        <v>145</v>
      </c>
      <c r="E46" s="53"/>
      <c r="F46" s="79">
        <v>1</v>
      </c>
      <c r="G46" s="75"/>
      <c r="H46" s="79"/>
      <c r="I46" s="75"/>
      <c r="J46" s="79"/>
      <c r="K46" s="19"/>
      <c r="L46" s="20">
        <v>1</v>
      </c>
      <c r="M46" s="22"/>
      <c r="N46" s="23"/>
      <c r="O46" s="5"/>
      <c r="P46" s="6"/>
    </row>
    <row r="47" spans="1:16" ht="12.75">
      <c r="A47" s="126">
        <v>32</v>
      </c>
      <c r="B47" s="8" t="s">
        <v>14</v>
      </c>
      <c r="C47" s="8" t="s">
        <v>155</v>
      </c>
      <c r="D47" s="42" t="s">
        <v>1</v>
      </c>
      <c r="E47" s="40">
        <v>4</v>
      </c>
      <c r="F47" s="79"/>
      <c r="G47" s="75"/>
      <c r="H47" s="79"/>
      <c r="I47" s="75"/>
      <c r="J47" s="79"/>
      <c r="K47" s="19"/>
      <c r="L47" s="20">
        <v>4</v>
      </c>
      <c r="M47" s="22"/>
      <c r="N47" s="23"/>
      <c r="O47" s="5"/>
      <c r="P47" s="6"/>
    </row>
    <row r="48" spans="1:16" ht="12.75">
      <c r="A48" s="126">
        <v>33</v>
      </c>
      <c r="B48" s="7" t="s">
        <v>54</v>
      </c>
      <c r="C48" s="7" t="s">
        <v>140</v>
      </c>
      <c r="D48" s="42" t="s">
        <v>119</v>
      </c>
      <c r="E48" s="40">
        <v>2</v>
      </c>
      <c r="F48" s="79"/>
      <c r="G48" s="75"/>
      <c r="H48" s="79"/>
      <c r="I48" s="75"/>
      <c r="J48" s="79"/>
      <c r="K48" s="19"/>
      <c r="L48" s="20"/>
      <c r="M48" s="22">
        <v>2</v>
      </c>
      <c r="N48" s="23"/>
      <c r="O48" s="5"/>
      <c r="P48" s="6"/>
    </row>
    <row r="49" spans="1:16" ht="12.75">
      <c r="A49" s="126">
        <v>34</v>
      </c>
      <c r="B49" s="7" t="s">
        <v>12</v>
      </c>
      <c r="C49" s="7" t="s">
        <v>247</v>
      </c>
      <c r="D49" s="46" t="s">
        <v>119</v>
      </c>
      <c r="E49" s="40">
        <v>2</v>
      </c>
      <c r="F49" s="79"/>
      <c r="G49" s="75"/>
      <c r="H49" s="79"/>
      <c r="I49" s="75"/>
      <c r="J49" s="79"/>
      <c r="K49" s="17"/>
      <c r="L49" s="20"/>
      <c r="M49" s="22">
        <v>2</v>
      </c>
      <c r="N49" s="231"/>
      <c r="O49" s="19"/>
      <c r="P49" s="79"/>
    </row>
    <row r="50" spans="1:16" ht="12.75">
      <c r="A50" s="126">
        <v>35</v>
      </c>
      <c r="B50" s="7" t="s">
        <v>19</v>
      </c>
      <c r="C50" s="7" t="s">
        <v>146</v>
      </c>
      <c r="D50" s="42" t="s">
        <v>1</v>
      </c>
      <c r="E50" s="40">
        <v>3</v>
      </c>
      <c r="F50" s="79"/>
      <c r="G50" s="75"/>
      <c r="H50" s="79"/>
      <c r="I50" s="75"/>
      <c r="J50" s="79"/>
      <c r="K50" s="19"/>
      <c r="L50" s="20"/>
      <c r="M50" s="22">
        <v>3</v>
      </c>
      <c r="N50" s="23"/>
      <c r="O50" s="5"/>
      <c r="P50" s="6"/>
    </row>
    <row r="51" spans="1:16" ht="12.75">
      <c r="A51" s="126">
        <v>36</v>
      </c>
      <c r="B51" s="7" t="s">
        <v>48</v>
      </c>
      <c r="C51" s="7" t="s">
        <v>146</v>
      </c>
      <c r="D51" s="42" t="s">
        <v>145</v>
      </c>
      <c r="E51" s="40"/>
      <c r="F51" s="79">
        <v>2</v>
      </c>
      <c r="G51" s="75"/>
      <c r="H51" s="79"/>
      <c r="I51" s="75"/>
      <c r="J51" s="79"/>
      <c r="K51" s="19"/>
      <c r="L51" s="20"/>
      <c r="M51" s="22">
        <v>2</v>
      </c>
      <c r="N51" s="23"/>
      <c r="O51" s="5"/>
      <c r="P51" s="6"/>
    </row>
    <row r="52" spans="1:16" ht="12.75">
      <c r="A52" s="126">
        <v>37</v>
      </c>
      <c r="B52" s="8" t="s">
        <v>55</v>
      </c>
      <c r="C52" s="29" t="s">
        <v>156</v>
      </c>
      <c r="D52" s="42" t="s">
        <v>119</v>
      </c>
      <c r="E52" s="40">
        <v>2</v>
      </c>
      <c r="F52" s="79"/>
      <c r="G52" s="75"/>
      <c r="H52" s="79"/>
      <c r="I52" s="75"/>
      <c r="J52" s="79"/>
      <c r="K52" s="19"/>
      <c r="L52" s="20"/>
      <c r="M52" s="19">
        <v>2</v>
      </c>
      <c r="N52" s="23"/>
      <c r="O52" s="5"/>
      <c r="P52" s="6"/>
    </row>
    <row r="53" spans="1:16" ht="12.75">
      <c r="A53" s="126">
        <v>38</v>
      </c>
      <c r="B53" s="8" t="s">
        <v>242</v>
      </c>
      <c r="C53" s="7" t="s">
        <v>152</v>
      </c>
      <c r="D53" s="42" t="s">
        <v>119</v>
      </c>
      <c r="E53" s="40">
        <v>4</v>
      </c>
      <c r="F53" s="79"/>
      <c r="G53" s="75"/>
      <c r="H53" s="79"/>
      <c r="I53" s="75"/>
      <c r="J53" s="79"/>
      <c r="K53" s="19"/>
      <c r="L53" s="20"/>
      <c r="M53" s="22">
        <v>4</v>
      </c>
      <c r="N53" s="23"/>
      <c r="O53" s="5"/>
      <c r="P53" s="6"/>
    </row>
    <row r="54" spans="1:16" ht="12.75">
      <c r="A54" s="126">
        <v>39</v>
      </c>
      <c r="B54" s="8" t="s">
        <v>245</v>
      </c>
      <c r="C54" s="7" t="s">
        <v>153</v>
      </c>
      <c r="D54" s="42" t="s">
        <v>1</v>
      </c>
      <c r="E54" s="40">
        <v>4</v>
      </c>
      <c r="F54" s="79"/>
      <c r="G54" s="75"/>
      <c r="H54" s="79"/>
      <c r="I54" s="75"/>
      <c r="J54" s="79"/>
      <c r="K54" s="19"/>
      <c r="L54" s="20"/>
      <c r="M54" s="19"/>
      <c r="N54" s="20">
        <v>4</v>
      </c>
      <c r="O54" s="5"/>
      <c r="P54" s="6"/>
    </row>
    <row r="55" spans="1:16" ht="12.75">
      <c r="A55" s="126">
        <v>40</v>
      </c>
      <c r="B55" s="8" t="s">
        <v>58</v>
      </c>
      <c r="C55" s="54" t="s">
        <v>151</v>
      </c>
      <c r="D55" s="42" t="s">
        <v>1</v>
      </c>
      <c r="E55" s="40">
        <v>3</v>
      </c>
      <c r="F55" s="79"/>
      <c r="G55" s="75"/>
      <c r="H55" s="79"/>
      <c r="I55" s="75"/>
      <c r="J55" s="79"/>
      <c r="K55" s="19"/>
      <c r="L55" s="20"/>
      <c r="M55" s="22"/>
      <c r="N55" s="23">
        <v>3</v>
      </c>
      <c r="O55" s="5"/>
      <c r="P55" s="6"/>
    </row>
    <row r="56" spans="1:16" ht="12.75">
      <c r="A56" s="126">
        <v>41</v>
      </c>
      <c r="B56" s="7" t="s">
        <v>11</v>
      </c>
      <c r="C56" s="7" t="s">
        <v>141</v>
      </c>
      <c r="D56" s="42" t="s">
        <v>1</v>
      </c>
      <c r="E56" s="40">
        <v>2</v>
      </c>
      <c r="F56" s="79"/>
      <c r="G56" s="75"/>
      <c r="H56" s="79"/>
      <c r="I56" s="75"/>
      <c r="J56" s="79"/>
      <c r="K56" s="19"/>
      <c r="L56" s="20"/>
      <c r="M56" s="22"/>
      <c r="N56" s="232">
        <v>2</v>
      </c>
      <c r="O56" s="5"/>
      <c r="P56" s="6"/>
    </row>
    <row r="57" spans="1:16" ht="12.75">
      <c r="A57" s="126">
        <v>42</v>
      </c>
      <c r="B57" s="8" t="s">
        <v>49</v>
      </c>
      <c r="C57" s="7" t="s">
        <v>154</v>
      </c>
      <c r="D57" s="42" t="s">
        <v>130</v>
      </c>
      <c r="E57" s="40"/>
      <c r="F57" s="79">
        <v>2</v>
      </c>
      <c r="G57" s="75"/>
      <c r="H57" s="79"/>
      <c r="I57" s="75"/>
      <c r="J57" s="79"/>
      <c r="K57" s="19"/>
      <c r="L57" s="20"/>
      <c r="M57" s="19"/>
      <c r="O57" s="5"/>
      <c r="P57" s="20">
        <v>2</v>
      </c>
    </row>
    <row r="58" spans="1:16" ht="12" customHeight="1">
      <c r="A58" s="126">
        <v>43</v>
      </c>
      <c r="B58" s="8" t="s">
        <v>15</v>
      </c>
      <c r="C58" s="7" t="s">
        <v>232</v>
      </c>
      <c r="D58" s="42" t="s">
        <v>119</v>
      </c>
      <c r="E58" s="40">
        <v>2</v>
      </c>
      <c r="F58" s="79"/>
      <c r="G58" s="75"/>
      <c r="H58" s="79"/>
      <c r="I58" s="75"/>
      <c r="J58" s="79"/>
      <c r="K58" s="19"/>
      <c r="L58" s="20"/>
      <c r="M58" s="19"/>
      <c r="N58" s="20"/>
      <c r="O58" s="19"/>
      <c r="P58" s="20">
        <v>2</v>
      </c>
    </row>
    <row r="59" spans="1:16" ht="12" customHeight="1">
      <c r="A59" s="126">
        <v>44</v>
      </c>
      <c r="B59" s="7" t="s">
        <v>10</v>
      </c>
      <c r="C59" s="51" t="s">
        <v>139</v>
      </c>
      <c r="D59" s="42" t="s">
        <v>119</v>
      </c>
      <c r="E59" s="40">
        <v>2</v>
      </c>
      <c r="F59" s="79"/>
      <c r="G59" s="75"/>
      <c r="H59" s="79"/>
      <c r="I59" s="75"/>
      <c r="J59" s="79"/>
      <c r="K59" s="19"/>
      <c r="L59" s="20"/>
      <c r="N59" s="23"/>
      <c r="O59" s="5"/>
      <c r="P59" s="20">
        <v>2</v>
      </c>
    </row>
    <row r="60" spans="1:16" ht="16.5" thickBot="1">
      <c r="A60" s="263" t="s">
        <v>157</v>
      </c>
      <c r="B60" s="264"/>
      <c r="C60" s="264"/>
      <c r="D60" s="172">
        <f>E60+F60</f>
        <v>60</v>
      </c>
      <c r="E60" s="172">
        <f>SUM(E38:E59)</f>
        <v>53</v>
      </c>
      <c r="F60" s="222">
        <f>SUM(F38:F59)</f>
        <v>7</v>
      </c>
      <c r="G60" s="223"/>
      <c r="H60" s="222">
        <f>SUM(H38:H59)</f>
        <v>3</v>
      </c>
      <c r="I60" s="223">
        <f>SUM(I38:I59)</f>
        <v>2</v>
      </c>
      <c r="J60" s="222">
        <f>SUM(J38:J59)</f>
        <v>4</v>
      </c>
      <c r="K60" s="223">
        <f>SUM(K38:K59)</f>
        <v>6</v>
      </c>
      <c r="L60" s="149">
        <f>SUM(L38:L59)</f>
        <v>15</v>
      </c>
      <c r="M60" s="223">
        <f>SUM(M38:M59)</f>
        <v>15</v>
      </c>
      <c r="N60" s="149">
        <f>SUM(N38:N59)</f>
        <v>9</v>
      </c>
      <c r="O60" s="83"/>
      <c r="P60" s="224">
        <f>SUM(P38:P59)</f>
        <v>6</v>
      </c>
    </row>
    <row r="61" spans="1:16" ht="16.5" thickBot="1">
      <c r="A61" s="253" t="s">
        <v>158</v>
      </c>
      <c r="B61" s="254"/>
      <c r="C61" s="255"/>
      <c r="D61" s="124">
        <v>6</v>
      </c>
      <c r="E61" s="124">
        <v>6</v>
      </c>
      <c r="F61" s="104"/>
      <c r="G61" s="105"/>
      <c r="H61" s="106"/>
      <c r="I61" s="107"/>
      <c r="J61" s="346">
        <v>2</v>
      </c>
      <c r="K61" s="347">
        <v>2</v>
      </c>
      <c r="L61" s="348"/>
      <c r="M61" s="349"/>
      <c r="N61" s="346">
        <v>2</v>
      </c>
      <c r="O61" s="108"/>
      <c r="P61" s="109"/>
    </row>
    <row r="62" spans="1:16" ht="15.75">
      <c r="A62" s="256" t="s">
        <v>159</v>
      </c>
      <c r="B62" s="257"/>
      <c r="C62" s="257"/>
      <c r="D62" s="110">
        <f>E62</f>
        <v>26</v>
      </c>
      <c r="E62" s="110">
        <f>SUM(G62:P62)</f>
        <v>26</v>
      </c>
      <c r="F62" s="111"/>
      <c r="G62" s="100">
        <v>1</v>
      </c>
      <c r="H62" s="99">
        <v>2</v>
      </c>
      <c r="I62" s="100"/>
      <c r="J62" s="99">
        <v>3</v>
      </c>
      <c r="K62" s="100"/>
      <c r="L62" s="99"/>
      <c r="M62" s="100"/>
      <c r="N62" s="99">
        <v>4</v>
      </c>
      <c r="O62" s="340">
        <v>16</v>
      </c>
      <c r="P62" s="341"/>
    </row>
    <row r="63" spans="1:16" ht="12.75">
      <c r="A63" s="126">
        <v>45</v>
      </c>
      <c r="B63" s="8" t="s">
        <v>16</v>
      </c>
      <c r="C63" s="29" t="s">
        <v>160</v>
      </c>
      <c r="D63" s="40" t="s">
        <v>111</v>
      </c>
      <c r="E63" s="40">
        <v>1</v>
      </c>
      <c r="F63" s="78"/>
      <c r="G63" s="75">
        <v>1</v>
      </c>
      <c r="H63" s="79"/>
      <c r="I63" s="75"/>
      <c r="J63" s="79"/>
      <c r="K63" s="75"/>
      <c r="L63" s="79"/>
      <c r="M63" s="75"/>
      <c r="N63" s="79"/>
      <c r="O63" s="82"/>
      <c r="P63" s="90"/>
    </row>
    <row r="64" spans="1:16" ht="12.75">
      <c r="A64" s="126">
        <v>46</v>
      </c>
      <c r="B64" s="8" t="s">
        <v>44</v>
      </c>
      <c r="C64" s="8" t="s">
        <v>161</v>
      </c>
      <c r="D64" s="40" t="s">
        <v>111</v>
      </c>
      <c r="E64" s="40">
        <v>2</v>
      </c>
      <c r="F64" s="78"/>
      <c r="G64" s="75"/>
      <c r="H64" s="79">
        <v>2</v>
      </c>
      <c r="I64" s="75"/>
      <c r="J64" s="79"/>
      <c r="K64" s="75"/>
      <c r="L64" s="79"/>
      <c r="M64" s="75"/>
      <c r="N64" s="79"/>
      <c r="O64" s="82"/>
      <c r="P64" s="90"/>
    </row>
    <row r="65" spans="1:16" ht="12.75">
      <c r="A65" s="126">
        <v>47</v>
      </c>
      <c r="B65" s="8" t="s">
        <v>51</v>
      </c>
      <c r="C65" s="43" t="s">
        <v>231</v>
      </c>
      <c r="D65" s="40" t="s">
        <v>111</v>
      </c>
      <c r="E65" s="40">
        <v>3</v>
      </c>
      <c r="F65" s="78"/>
      <c r="G65" s="75"/>
      <c r="H65" s="79"/>
      <c r="I65" s="75"/>
      <c r="J65" s="79">
        <v>3</v>
      </c>
      <c r="K65" s="75"/>
      <c r="L65" s="79"/>
      <c r="M65" s="75"/>
      <c r="N65" s="79"/>
      <c r="O65" s="82"/>
      <c r="P65" s="90"/>
    </row>
    <row r="66" spans="1:16" ht="12.75">
      <c r="A66" s="126">
        <v>48</v>
      </c>
      <c r="B66" s="8" t="s">
        <v>218</v>
      </c>
      <c r="C66" s="8" t="s">
        <v>230</v>
      </c>
      <c r="D66" s="40" t="s">
        <v>111</v>
      </c>
      <c r="E66" s="40">
        <v>1</v>
      </c>
      <c r="F66" s="78"/>
      <c r="G66" s="75"/>
      <c r="H66" s="79"/>
      <c r="I66" s="75"/>
      <c r="J66" s="79"/>
      <c r="K66" s="75"/>
      <c r="L66" s="79"/>
      <c r="M66" s="75"/>
      <c r="N66" s="79">
        <v>1</v>
      </c>
      <c r="O66" s="82"/>
      <c r="P66" s="90"/>
    </row>
    <row r="67" spans="1:16" ht="12.75">
      <c r="A67" s="126">
        <v>49</v>
      </c>
      <c r="B67" s="29" t="s">
        <v>217</v>
      </c>
      <c r="C67" s="8" t="s">
        <v>162</v>
      </c>
      <c r="D67" s="40" t="s">
        <v>111</v>
      </c>
      <c r="E67" s="40">
        <v>3</v>
      </c>
      <c r="F67" s="78"/>
      <c r="G67" s="75"/>
      <c r="H67" s="79"/>
      <c r="I67" s="75"/>
      <c r="J67" s="79"/>
      <c r="K67" s="75"/>
      <c r="L67" s="78"/>
      <c r="M67" s="75"/>
      <c r="N67" s="79">
        <v>3</v>
      </c>
      <c r="O67" s="82"/>
      <c r="P67" s="90"/>
    </row>
    <row r="68" spans="1:16" ht="13.5" thickBot="1">
      <c r="A68" s="229">
        <v>50</v>
      </c>
      <c r="B68" s="115" t="s">
        <v>50</v>
      </c>
      <c r="C68" s="116" t="s">
        <v>163</v>
      </c>
      <c r="D68" s="114" t="s">
        <v>119</v>
      </c>
      <c r="E68" s="114">
        <v>16</v>
      </c>
      <c r="F68" s="117"/>
      <c r="G68" s="118"/>
      <c r="H68" s="119"/>
      <c r="I68" s="118"/>
      <c r="J68" s="119"/>
      <c r="K68" s="118"/>
      <c r="L68" s="119"/>
      <c r="M68" s="118"/>
      <c r="N68" s="119"/>
      <c r="O68" s="118">
        <v>16</v>
      </c>
      <c r="P68" s="120"/>
    </row>
    <row r="69" spans="1:16" ht="15.75">
      <c r="A69" s="256" t="s">
        <v>164</v>
      </c>
      <c r="B69" s="257"/>
      <c r="C69" s="257"/>
      <c r="D69" s="110">
        <f>E69</f>
        <v>12</v>
      </c>
      <c r="E69" s="110">
        <f>SUM(G69:P69)</f>
        <v>12</v>
      </c>
      <c r="F69" s="111"/>
      <c r="G69" s="112"/>
      <c r="H69" s="99"/>
      <c r="I69" s="100"/>
      <c r="J69" s="99"/>
      <c r="K69" s="93"/>
      <c r="L69" s="113"/>
      <c r="M69" s="100">
        <v>1</v>
      </c>
      <c r="N69" s="99">
        <v>1</v>
      </c>
      <c r="O69" s="100"/>
      <c r="P69" s="99">
        <v>10</v>
      </c>
    </row>
    <row r="70" spans="1:16" ht="13.5" customHeight="1">
      <c r="A70" s="126">
        <v>51</v>
      </c>
      <c r="B70" s="228" t="s">
        <v>219</v>
      </c>
      <c r="C70" s="55" t="s">
        <v>165</v>
      </c>
      <c r="D70" s="42" t="s">
        <v>111</v>
      </c>
      <c r="E70" s="42">
        <v>1</v>
      </c>
      <c r="F70" s="78"/>
      <c r="G70" s="76"/>
      <c r="H70" s="79"/>
      <c r="I70" s="75"/>
      <c r="J70" s="79"/>
      <c r="K70" s="76"/>
      <c r="L70" s="78"/>
      <c r="M70" s="75">
        <v>1</v>
      </c>
      <c r="N70" s="79"/>
      <c r="O70" s="76"/>
      <c r="P70" s="79"/>
    </row>
    <row r="71" spans="1:16" ht="12" customHeight="1">
      <c r="A71" s="126">
        <v>52</v>
      </c>
      <c r="B71" s="1" t="s">
        <v>220</v>
      </c>
      <c r="C71" s="55" t="s">
        <v>166</v>
      </c>
      <c r="D71" s="42" t="s">
        <v>111</v>
      </c>
      <c r="E71" s="42">
        <v>1</v>
      </c>
      <c r="F71" s="78"/>
      <c r="G71" s="76"/>
      <c r="H71" s="79"/>
      <c r="I71" s="75"/>
      <c r="J71" s="79"/>
      <c r="K71" s="76"/>
      <c r="L71" s="78"/>
      <c r="M71" s="75"/>
      <c r="N71" s="79">
        <v>1</v>
      </c>
      <c r="O71" s="76"/>
      <c r="P71" s="79"/>
    </row>
    <row r="72" spans="1:16" ht="12" customHeight="1">
      <c r="A72" s="126">
        <v>53</v>
      </c>
      <c r="B72" s="1" t="s">
        <v>221</v>
      </c>
      <c r="C72" s="1" t="s">
        <v>167</v>
      </c>
      <c r="D72" s="42" t="s">
        <v>111</v>
      </c>
      <c r="E72" s="42">
        <v>4</v>
      </c>
      <c r="F72" s="78"/>
      <c r="G72" s="76"/>
      <c r="H72" s="79"/>
      <c r="I72" s="75"/>
      <c r="J72" s="79"/>
      <c r="K72" s="76"/>
      <c r="L72" s="78"/>
      <c r="M72" s="75"/>
      <c r="N72" s="79"/>
      <c r="O72" s="76"/>
      <c r="P72" s="79">
        <v>4</v>
      </c>
    </row>
    <row r="73" spans="1:16" ht="12.75" customHeight="1" thickBot="1">
      <c r="A73" s="127">
        <v>54</v>
      </c>
      <c r="B73" s="33" t="s">
        <v>222</v>
      </c>
      <c r="C73" s="37" t="s">
        <v>168</v>
      </c>
      <c r="D73" s="50" t="s">
        <v>1</v>
      </c>
      <c r="E73" s="50">
        <v>6</v>
      </c>
      <c r="F73" s="121"/>
      <c r="G73" s="122"/>
      <c r="H73" s="121"/>
      <c r="I73" s="122"/>
      <c r="J73" s="121"/>
      <c r="K73" s="122"/>
      <c r="L73" s="121"/>
      <c r="M73" s="122"/>
      <c r="N73" s="121"/>
      <c r="O73" s="122"/>
      <c r="P73" s="123">
        <v>6</v>
      </c>
    </row>
    <row r="74" spans="1:16" ht="15.75" customHeight="1" thickBot="1">
      <c r="A74" s="258" t="s">
        <v>169</v>
      </c>
      <c r="B74" s="259"/>
      <c r="C74" s="260"/>
      <c r="D74" s="218">
        <f>D69+D62+D61+D60+D36+D20</f>
        <v>160</v>
      </c>
      <c r="E74" s="235">
        <f>E20+E36+E60+E61+E62+E69</f>
        <v>152</v>
      </c>
      <c r="F74" s="219">
        <f>F60+F36</f>
        <v>8</v>
      </c>
      <c r="G74" s="218">
        <f>G62+G36+G20</f>
        <v>17</v>
      </c>
      <c r="H74" s="219">
        <f>H62+H61+H60+H36+H20</f>
        <v>15</v>
      </c>
      <c r="I74" s="219">
        <f>I62+I61+I60+I36+I20</f>
        <v>16</v>
      </c>
      <c r="J74" s="219">
        <f>J62+J61+J60+J36+J20</f>
        <v>16</v>
      </c>
      <c r="K74" s="219">
        <f>K62+K61+K60+K36+K20</f>
        <v>15</v>
      </c>
      <c r="L74" s="219">
        <f>L62+L61+L60+L36+L20</f>
        <v>17</v>
      </c>
      <c r="M74" s="219">
        <f>M69+M62+M61+M60+M36+M20</f>
        <v>16</v>
      </c>
      <c r="N74" s="219">
        <f>N69+N62+N61+N60+N36+N20</f>
        <v>16</v>
      </c>
      <c r="O74" s="221">
        <f>O69+O62+O61+O60+O36+O20</f>
        <v>16</v>
      </c>
      <c r="P74" s="221">
        <f>P69+P62+P61+P60+P36+P20</f>
        <v>16</v>
      </c>
    </row>
    <row r="75" ht="12.75">
      <c r="C75" s="29" t="s">
        <v>180</v>
      </c>
    </row>
  </sheetData>
  <sheetProtection/>
  <mergeCells count="31">
    <mergeCell ref="H13:H14"/>
    <mergeCell ref="I15:I16"/>
    <mergeCell ref="E13:E14"/>
    <mergeCell ref="E15:E16"/>
    <mergeCell ref="M6:N6"/>
    <mergeCell ref="O6:P6"/>
    <mergeCell ref="E8:P8"/>
    <mergeCell ref="A5:P5"/>
    <mergeCell ref="H2:P2"/>
    <mergeCell ref="H3:P3"/>
    <mergeCell ref="H4:P4"/>
    <mergeCell ref="A37:P37"/>
    <mergeCell ref="A9:P9"/>
    <mergeCell ref="E6:F6"/>
    <mergeCell ref="G6:H6"/>
    <mergeCell ref="I6:J6"/>
    <mergeCell ref="K6:L6"/>
    <mergeCell ref="A6:A8"/>
    <mergeCell ref="B6:B8"/>
    <mergeCell ref="C6:C8"/>
    <mergeCell ref="D6:D8"/>
    <mergeCell ref="A13:A14"/>
    <mergeCell ref="A15:A16"/>
    <mergeCell ref="A61:C61"/>
    <mergeCell ref="A62:C62"/>
    <mergeCell ref="A69:C69"/>
    <mergeCell ref="A74:C74"/>
    <mergeCell ref="A20:C20"/>
    <mergeCell ref="A36:C36"/>
    <mergeCell ref="A60:C60"/>
    <mergeCell ref="A21:P21"/>
  </mergeCells>
  <printOptions/>
  <pageMargins left="0.15748031496062992" right="0.15748031496062992" top="0.1968503937007874" bottom="0.196850393700787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="110" zoomScaleNormal="110" zoomScalePageLayoutView="0" workbookViewId="0" topLeftCell="A53">
      <selection activeCell="B78" sqref="B78"/>
    </sheetView>
  </sheetViews>
  <sheetFormatPr defaultColWidth="9.140625" defaultRowHeight="12.75"/>
  <cols>
    <col min="1" max="1" width="4.57421875" style="32" customWidth="1"/>
    <col min="2" max="2" width="9.140625" style="32" customWidth="1"/>
    <col min="3" max="3" width="35.421875" style="32" customWidth="1"/>
    <col min="4" max="4" width="6.57421875" style="32" customWidth="1"/>
    <col min="5" max="5" width="6.140625" style="32" customWidth="1"/>
    <col min="6" max="6" width="6.421875" style="32" customWidth="1"/>
    <col min="7" max="7" width="4.8515625" style="32" customWidth="1"/>
    <col min="8" max="8" width="5.00390625" style="32" customWidth="1"/>
    <col min="9" max="9" width="4.8515625" style="32" customWidth="1"/>
    <col min="10" max="10" width="5.421875" style="32" customWidth="1"/>
    <col min="11" max="11" width="4.57421875" style="32" customWidth="1"/>
    <col min="12" max="12" width="5.421875" style="32" customWidth="1"/>
    <col min="13" max="13" width="5.8515625" style="32" customWidth="1"/>
    <col min="14" max="15" width="5.140625" style="32" customWidth="1"/>
    <col min="16" max="16" width="5.421875" style="32" customWidth="1"/>
    <col min="17" max="17" width="6.8515625" style="29" customWidth="1"/>
    <col min="18" max="16384" width="9.140625" style="29" customWidth="1"/>
  </cols>
  <sheetData>
    <row r="1" spans="5:17" ht="12.75">
      <c r="E1" s="152"/>
      <c r="F1" s="152"/>
      <c r="G1" s="152"/>
      <c r="H1" s="152"/>
      <c r="I1" s="71" t="s">
        <v>82</v>
      </c>
      <c r="J1" s="71"/>
      <c r="K1" s="71"/>
      <c r="L1" s="71"/>
      <c r="M1" s="71"/>
      <c r="N1" s="71"/>
      <c r="O1" s="71"/>
      <c r="P1" s="71"/>
      <c r="Q1" s="71"/>
    </row>
    <row r="2" spans="5:17" ht="12.75">
      <c r="E2" s="152"/>
      <c r="F2" s="152"/>
      <c r="G2" s="152"/>
      <c r="H2" s="71"/>
      <c r="I2" s="291" t="s">
        <v>261</v>
      </c>
      <c r="J2" s="291"/>
      <c r="K2" s="291"/>
      <c r="L2" s="291"/>
      <c r="M2" s="291"/>
      <c r="N2" s="291"/>
      <c r="O2" s="291"/>
      <c r="P2" s="291"/>
      <c r="Q2" s="291"/>
    </row>
    <row r="3" spans="5:17" ht="12.75">
      <c r="E3" s="152"/>
      <c r="F3" s="152"/>
      <c r="G3" s="152"/>
      <c r="H3" s="152"/>
      <c r="I3" s="291" t="s">
        <v>83</v>
      </c>
      <c r="J3" s="291"/>
      <c r="K3" s="291"/>
      <c r="L3" s="291"/>
      <c r="M3" s="291"/>
      <c r="N3" s="291"/>
      <c r="O3" s="291"/>
      <c r="P3" s="291"/>
      <c r="Q3" s="71"/>
    </row>
    <row r="4" spans="1:17" ht="15.75">
      <c r="A4" s="56"/>
      <c r="B4" s="57"/>
      <c r="C4" s="56"/>
      <c r="E4" s="153"/>
      <c r="F4" s="153"/>
      <c r="G4" s="153"/>
      <c r="H4" s="153"/>
      <c r="I4" s="58" t="s">
        <v>238</v>
      </c>
      <c r="J4" s="58"/>
      <c r="K4" s="58"/>
      <c r="L4" s="58"/>
      <c r="M4" s="58"/>
      <c r="N4" s="58"/>
      <c r="O4" s="58"/>
      <c r="P4" s="58"/>
      <c r="Q4" s="58"/>
    </row>
    <row r="5" spans="1:16" s="59" customFormat="1" ht="39.75" customHeight="1" thickBot="1">
      <c r="A5" s="313" t="s">
        <v>263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1:16" ht="11.25" customHeight="1">
      <c r="A6" s="275" t="s">
        <v>84</v>
      </c>
      <c r="B6" s="278" t="s">
        <v>85</v>
      </c>
      <c r="C6" s="302" t="s">
        <v>86</v>
      </c>
      <c r="D6" s="305" t="s">
        <v>87</v>
      </c>
      <c r="E6" s="314" t="s">
        <v>88</v>
      </c>
      <c r="F6" s="315"/>
      <c r="G6" s="308" t="s">
        <v>89</v>
      </c>
      <c r="H6" s="309"/>
      <c r="I6" s="308" t="s">
        <v>90</v>
      </c>
      <c r="J6" s="309"/>
      <c r="K6" s="308" t="s">
        <v>91</v>
      </c>
      <c r="L6" s="309"/>
      <c r="M6" s="308" t="s">
        <v>92</v>
      </c>
      <c r="N6" s="309"/>
      <c r="O6" s="273" t="s">
        <v>93</v>
      </c>
      <c r="P6" s="274"/>
    </row>
    <row r="7" spans="1:16" ht="27.75" customHeight="1">
      <c r="A7" s="276"/>
      <c r="B7" s="279"/>
      <c r="C7" s="303"/>
      <c r="D7" s="306"/>
      <c r="E7" s="60" t="s">
        <v>94</v>
      </c>
      <c r="F7" s="21" t="s">
        <v>95</v>
      </c>
      <c r="G7" s="74" t="s">
        <v>96</v>
      </c>
      <c r="H7" s="73" t="s">
        <v>97</v>
      </c>
      <c r="I7" s="74" t="s">
        <v>98</v>
      </c>
      <c r="J7" s="73" t="s">
        <v>99</v>
      </c>
      <c r="K7" s="74" t="s">
        <v>100</v>
      </c>
      <c r="L7" s="73" t="s">
        <v>101</v>
      </c>
      <c r="M7" s="74" t="s">
        <v>102</v>
      </c>
      <c r="N7" s="73" t="s">
        <v>103</v>
      </c>
      <c r="O7" s="74" t="s">
        <v>104</v>
      </c>
      <c r="P7" s="73" t="s">
        <v>105</v>
      </c>
    </row>
    <row r="8" spans="1:16" ht="14.25" customHeight="1" thickBot="1">
      <c r="A8" s="277"/>
      <c r="B8" s="280"/>
      <c r="C8" s="304"/>
      <c r="D8" s="307"/>
      <c r="E8" s="310" t="s">
        <v>106</v>
      </c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2"/>
    </row>
    <row r="9" spans="1:16" ht="15.75">
      <c r="A9" s="268" t="s">
        <v>107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</row>
    <row r="10" spans="1:16" ht="12.75">
      <c r="A10" s="126">
        <v>1</v>
      </c>
      <c r="B10" s="8" t="s">
        <v>0</v>
      </c>
      <c r="C10" s="41" t="s">
        <v>108</v>
      </c>
      <c r="D10" s="42" t="s">
        <v>1</v>
      </c>
      <c r="E10" s="40">
        <v>3</v>
      </c>
      <c r="F10" s="78"/>
      <c r="G10" s="75">
        <v>3</v>
      </c>
      <c r="H10" s="78"/>
      <c r="I10" s="75"/>
      <c r="J10" s="79"/>
      <c r="K10" s="75"/>
      <c r="L10" s="79"/>
      <c r="M10" s="81"/>
      <c r="N10" s="2"/>
      <c r="O10" s="82"/>
      <c r="P10" s="90"/>
    </row>
    <row r="11" spans="1:16" ht="12.75">
      <c r="A11" s="126">
        <v>2</v>
      </c>
      <c r="B11" s="8" t="s">
        <v>2</v>
      </c>
      <c r="C11" s="43" t="s">
        <v>115</v>
      </c>
      <c r="D11" s="40" t="s">
        <v>1</v>
      </c>
      <c r="E11" s="40">
        <v>2</v>
      </c>
      <c r="F11" s="78"/>
      <c r="G11" s="75">
        <v>2</v>
      </c>
      <c r="H11" s="78"/>
      <c r="I11" s="75"/>
      <c r="J11" s="79"/>
      <c r="K11" s="75"/>
      <c r="L11" s="79"/>
      <c r="M11" s="81"/>
      <c r="N11" s="2"/>
      <c r="O11" s="82"/>
      <c r="P11" s="90"/>
    </row>
    <row r="12" spans="1:16" ht="12.75" customHeight="1">
      <c r="A12" s="64">
        <v>3</v>
      </c>
      <c r="B12" s="8" t="s">
        <v>18</v>
      </c>
      <c r="C12" s="44" t="s">
        <v>116</v>
      </c>
      <c r="D12" s="40" t="s">
        <v>1</v>
      </c>
      <c r="E12" s="40">
        <v>2</v>
      </c>
      <c r="F12" s="79"/>
      <c r="G12" s="75">
        <v>2</v>
      </c>
      <c r="H12" s="79"/>
      <c r="I12" s="76"/>
      <c r="J12" s="79"/>
      <c r="K12" s="75"/>
      <c r="L12" s="79"/>
      <c r="M12" s="81"/>
      <c r="N12" s="2"/>
      <c r="O12" s="82"/>
      <c r="P12" s="90"/>
    </row>
    <row r="13" spans="1:16" ht="14.25" customHeight="1">
      <c r="A13" s="344">
        <v>4</v>
      </c>
      <c r="B13" s="8" t="s">
        <v>110</v>
      </c>
      <c r="C13" s="43" t="s">
        <v>257</v>
      </c>
      <c r="D13" s="42" t="s">
        <v>111</v>
      </c>
      <c r="E13" s="344">
        <v>2</v>
      </c>
      <c r="F13" s="79"/>
      <c r="G13" s="75"/>
      <c r="H13" s="335">
        <v>2</v>
      </c>
      <c r="I13" s="22"/>
      <c r="J13" s="79"/>
      <c r="K13" s="75"/>
      <c r="L13" s="79"/>
      <c r="M13" s="81"/>
      <c r="N13" s="2"/>
      <c r="O13" s="82"/>
      <c r="P13" s="90"/>
    </row>
    <row r="14" spans="1:16" ht="12.75">
      <c r="A14" s="345"/>
      <c r="B14" s="8" t="s">
        <v>113</v>
      </c>
      <c r="C14" s="29" t="s">
        <v>258</v>
      </c>
      <c r="D14" s="40" t="s">
        <v>111</v>
      </c>
      <c r="E14" s="345"/>
      <c r="F14" s="79"/>
      <c r="G14" s="75"/>
      <c r="H14" s="336"/>
      <c r="I14" s="22"/>
      <c r="J14" s="79"/>
      <c r="K14" s="75"/>
      <c r="L14" s="79"/>
      <c r="M14" s="81"/>
      <c r="N14" s="2"/>
      <c r="O14" s="82"/>
      <c r="P14" s="90"/>
    </row>
    <row r="15" spans="1:16" ht="13.5" customHeight="1">
      <c r="A15" s="352">
        <v>5</v>
      </c>
      <c r="B15" s="8" t="s">
        <v>112</v>
      </c>
      <c r="C15" s="43" t="s">
        <v>259</v>
      </c>
      <c r="D15" s="42" t="s">
        <v>1</v>
      </c>
      <c r="E15" s="344">
        <v>2</v>
      </c>
      <c r="F15" s="79"/>
      <c r="G15" s="75"/>
      <c r="H15" s="20"/>
      <c r="I15" s="337">
        <v>2</v>
      </c>
      <c r="J15" s="79"/>
      <c r="K15" s="75"/>
      <c r="L15" s="79"/>
      <c r="M15" s="81"/>
      <c r="N15" s="2"/>
      <c r="O15" s="82"/>
      <c r="P15" s="90"/>
    </row>
    <row r="16" spans="1:16" ht="14.25" customHeight="1">
      <c r="A16" s="353"/>
      <c r="B16" s="8" t="s">
        <v>114</v>
      </c>
      <c r="C16" s="242" t="s">
        <v>260</v>
      </c>
      <c r="D16" s="40" t="s">
        <v>1</v>
      </c>
      <c r="E16" s="345"/>
      <c r="F16" s="79"/>
      <c r="G16" s="75"/>
      <c r="H16" s="20"/>
      <c r="I16" s="338"/>
      <c r="J16" s="79"/>
      <c r="K16" s="75"/>
      <c r="L16" s="79"/>
      <c r="M16" s="81"/>
      <c r="N16" s="2"/>
      <c r="O16" s="82"/>
      <c r="P16" s="90"/>
    </row>
    <row r="17" spans="1:16" ht="12.75">
      <c r="A17" s="126">
        <v>6</v>
      </c>
      <c r="B17" s="8" t="s">
        <v>56</v>
      </c>
      <c r="C17" s="339" t="s">
        <v>118</v>
      </c>
      <c r="D17" s="40" t="s">
        <v>119</v>
      </c>
      <c r="E17" s="40">
        <v>2</v>
      </c>
      <c r="F17" s="79"/>
      <c r="G17" s="75"/>
      <c r="H17" s="79"/>
      <c r="I17" s="75">
        <v>2</v>
      </c>
      <c r="J17" s="78"/>
      <c r="K17" s="75"/>
      <c r="L17" s="79"/>
      <c r="M17" s="81"/>
      <c r="N17" s="2"/>
      <c r="O17" s="82"/>
      <c r="P17" s="90"/>
    </row>
    <row r="18" spans="1:16" ht="12.75">
      <c r="A18" s="126">
        <v>7</v>
      </c>
      <c r="B18" s="8" t="s">
        <v>34</v>
      </c>
      <c r="C18" s="8" t="s">
        <v>109</v>
      </c>
      <c r="D18" s="42" t="s">
        <v>1</v>
      </c>
      <c r="E18" s="40">
        <v>3</v>
      </c>
      <c r="F18" s="78"/>
      <c r="G18" s="76"/>
      <c r="H18" s="79"/>
      <c r="I18" s="76"/>
      <c r="J18" s="79">
        <v>3</v>
      </c>
      <c r="K18" s="75"/>
      <c r="L18" s="79"/>
      <c r="M18" s="81"/>
      <c r="N18" s="2"/>
      <c r="O18" s="82"/>
      <c r="P18" s="90"/>
    </row>
    <row r="19" spans="1:16" ht="12.75">
      <c r="A19" s="126">
        <v>8</v>
      </c>
      <c r="B19" s="8" t="s">
        <v>26</v>
      </c>
      <c r="C19" s="36" t="s">
        <v>117</v>
      </c>
      <c r="D19" s="40" t="s">
        <v>1</v>
      </c>
      <c r="E19" s="40">
        <v>4</v>
      </c>
      <c r="F19" s="79"/>
      <c r="G19" s="75"/>
      <c r="H19" s="79"/>
      <c r="I19" s="75"/>
      <c r="J19" s="78"/>
      <c r="K19" s="75">
        <v>4</v>
      </c>
      <c r="L19" s="79"/>
      <c r="M19" s="81"/>
      <c r="N19" s="2"/>
      <c r="O19" s="82"/>
      <c r="P19" s="90"/>
    </row>
    <row r="20" spans="1:16" ht="15" thickBot="1">
      <c r="A20" s="261" t="s">
        <v>120</v>
      </c>
      <c r="B20" s="262"/>
      <c r="C20" s="262"/>
      <c r="D20" s="136">
        <f>E20+F20</f>
        <v>20</v>
      </c>
      <c r="E20" s="136">
        <f>SUM(E10:E19)</f>
        <v>20</v>
      </c>
      <c r="F20" s="149"/>
      <c r="G20" s="96">
        <f>SUM(G10:G19)</f>
        <v>7</v>
      </c>
      <c r="H20" s="149">
        <f>SUM(H10:H19)</f>
        <v>2</v>
      </c>
      <c r="I20" s="96">
        <f>SUM(I10:I19)</f>
        <v>4</v>
      </c>
      <c r="J20" s="149">
        <f>SUM(J10:J19)</f>
        <v>3</v>
      </c>
      <c r="K20" s="96">
        <f>SUM(K10:K19)</f>
        <v>4</v>
      </c>
      <c r="L20" s="80"/>
      <c r="M20" s="77"/>
      <c r="N20" s="80"/>
      <c r="O20" s="83"/>
      <c r="P20" s="91"/>
    </row>
    <row r="21" spans="1:16" ht="15.75">
      <c r="A21" s="299" t="s">
        <v>121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1"/>
    </row>
    <row r="22" spans="1:16" ht="12.75">
      <c r="A22" s="126">
        <v>9</v>
      </c>
      <c r="B22" s="8" t="s">
        <v>35</v>
      </c>
      <c r="C22" s="11" t="s">
        <v>122</v>
      </c>
      <c r="D22" s="46" t="s">
        <v>1</v>
      </c>
      <c r="E22" s="40">
        <v>3</v>
      </c>
      <c r="F22" s="79"/>
      <c r="G22" s="75">
        <v>3</v>
      </c>
      <c r="H22" s="78"/>
      <c r="I22" s="76"/>
      <c r="J22" s="79"/>
      <c r="K22" s="75"/>
      <c r="L22" s="79"/>
      <c r="M22" s="75"/>
      <c r="N22" s="2"/>
      <c r="O22" s="82"/>
      <c r="P22" s="90"/>
    </row>
    <row r="23" spans="1:16" ht="12.75">
      <c r="A23" s="126">
        <v>10</v>
      </c>
      <c r="B23" s="8" t="s">
        <v>4</v>
      </c>
      <c r="C23" s="43" t="s">
        <v>125</v>
      </c>
      <c r="D23" s="42" t="s">
        <v>119</v>
      </c>
      <c r="E23" s="40">
        <v>2</v>
      </c>
      <c r="F23" s="79"/>
      <c r="G23" s="75">
        <v>2</v>
      </c>
      <c r="H23" s="79"/>
      <c r="I23" s="75"/>
      <c r="J23" s="79"/>
      <c r="K23" s="75"/>
      <c r="L23" s="79"/>
      <c r="M23" s="75"/>
      <c r="N23" s="2"/>
      <c r="O23" s="82"/>
      <c r="P23" s="90"/>
    </row>
    <row r="24" spans="1:16" ht="12.75">
      <c r="A24" s="128">
        <v>11</v>
      </c>
      <c r="B24" s="8" t="s">
        <v>39</v>
      </c>
      <c r="C24" s="7" t="s">
        <v>133</v>
      </c>
      <c r="D24" s="42" t="s">
        <v>1</v>
      </c>
      <c r="E24" s="40">
        <v>4</v>
      </c>
      <c r="F24" s="79"/>
      <c r="G24" s="75">
        <v>4</v>
      </c>
      <c r="H24" s="79"/>
      <c r="I24" s="75"/>
      <c r="J24" s="79"/>
      <c r="K24" s="75"/>
      <c r="L24" s="79"/>
      <c r="M24" s="85"/>
      <c r="N24" s="87"/>
      <c r="O24" s="82"/>
      <c r="P24" s="90"/>
    </row>
    <row r="25" spans="1:16" ht="12.75">
      <c r="A25" s="126">
        <v>12</v>
      </c>
      <c r="B25" s="8" t="s">
        <v>3</v>
      </c>
      <c r="C25" s="43" t="s">
        <v>124</v>
      </c>
      <c r="D25" s="48" t="s">
        <v>1</v>
      </c>
      <c r="E25" s="47">
        <v>4</v>
      </c>
      <c r="F25" s="84"/>
      <c r="G25" s="76"/>
      <c r="H25" s="84">
        <v>4</v>
      </c>
      <c r="I25" s="85"/>
      <c r="J25" s="84"/>
      <c r="K25" s="85"/>
      <c r="L25" s="84"/>
      <c r="M25" s="75"/>
      <c r="N25" s="2"/>
      <c r="O25" s="82"/>
      <c r="P25" s="90"/>
    </row>
    <row r="26" spans="1:16" ht="12.75">
      <c r="A26" s="126">
        <v>13</v>
      </c>
      <c r="B26" s="8" t="s">
        <v>52</v>
      </c>
      <c r="C26" s="7" t="s">
        <v>127</v>
      </c>
      <c r="D26" s="42" t="s">
        <v>119</v>
      </c>
      <c r="E26" s="40">
        <v>2</v>
      </c>
      <c r="F26" s="79"/>
      <c r="G26" s="75"/>
      <c r="H26" s="79">
        <v>2</v>
      </c>
      <c r="I26" s="85"/>
      <c r="J26" s="84"/>
      <c r="K26" s="85"/>
      <c r="L26" s="84"/>
      <c r="M26" s="75"/>
      <c r="N26" s="2"/>
      <c r="O26" s="82"/>
      <c r="P26" s="90"/>
    </row>
    <row r="27" spans="1:16" ht="12.75">
      <c r="A27" s="126">
        <v>14</v>
      </c>
      <c r="B27" s="8" t="s">
        <v>5</v>
      </c>
      <c r="C27" s="43" t="s">
        <v>128</v>
      </c>
      <c r="D27" s="42" t="s">
        <v>1</v>
      </c>
      <c r="E27" s="40">
        <v>2</v>
      </c>
      <c r="F27" s="78"/>
      <c r="G27" s="75"/>
      <c r="H27" s="79">
        <v>2</v>
      </c>
      <c r="I27" s="85"/>
      <c r="J27" s="84"/>
      <c r="K27" s="85"/>
      <c r="L27" s="84"/>
      <c r="M27" s="75"/>
      <c r="N27" s="2"/>
      <c r="O27" s="82"/>
      <c r="P27" s="90"/>
    </row>
    <row r="28" spans="1:16" ht="12.75">
      <c r="A28" s="126">
        <v>15</v>
      </c>
      <c r="B28" s="8" t="s">
        <v>216</v>
      </c>
      <c r="C28" s="43" t="s">
        <v>126</v>
      </c>
      <c r="D28" s="42" t="s">
        <v>119</v>
      </c>
      <c r="E28" s="40">
        <v>2</v>
      </c>
      <c r="F28" s="79"/>
      <c r="G28" s="75"/>
      <c r="H28" s="78"/>
      <c r="I28" s="75">
        <v>2</v>
      </c>
      <c r="J28" s="79"/>
      <c r="K28" s="75"/>
      <c r="L28" s="79"/>
      <c r="M28" s="75"/>
      <c r="N28" s="2"/>
      <c r="O28" s="82"/>
      <c r="P28" s="90"/>
    </row>
    <row r="29" spans="1:16" ht="12.75">
      <c r="A29" s="126">
        <v>16</v>
      </c>
      <c r="B29" s="8" t="s">
        <v>36</v>
      </c>
      <c r="C29" s="12" t="s">
        <v>123</v>
      </c>
      <c r="D29" s="42" t="s">
        <v>1</v>
      </c>
      <c r="E29" s="40">
        <v>4</v>
      </c>
      <c r="F29" s="79"/>
      <c r="G29" s="75"/>
      <c r="H29" s="78"/>
      <c r="I29" s="75">
        <v>4</v>
      </c>
      <c r="J29" s="79"/>
      <c r="K29" s="75"/>
      <c r="L29" s="79"/>
      <c r="M29" s="75"/>
      <c r="N29" s="2"/>
      <c r="O29" s="82"/>
      <c r="P29" s="90"/>
    </row>
    <row r="30" spans="1:16" ht="12.75">
      <c r="A30" s="126">
        <v>17</v>
      </c>
      <c r="B30" s="8" t="s">
        <v>8</v>
      </c>
      <c r="C30" s="49" t="s">
        <v>132</v>
      </c>
      <c r="D30" s="42" t="s">
        <v>119</v>
      </c>
      <c r="E30" s="40">
        <v>2</v>
      </c>
      <c r="F30" s="79"/>
      <c r="G30" s="75"/>
      <c r="H30" s="79"/>
      <c r="I30" s="75">
        <v>2</v>
      </c>
      <c r="J30" s="78"/>
      <c r="K30" s="75"/>
      <c r="L30" s="79"/>
      <c r="M30" s="75"/>
      <c r="N30" s="2"/>
      <c r="O30" s="82"/>
      <c r="P30" s="90"/>
    </row>
    <row r="31" spans="1:16" ht="12.75">
      <c r="A31" s="126">
        <v>18</v>
      </c>
      <c r="B31" s="8" t="s">
        <v>53</v>
      </c>
      <c r="C31" s="7" t="s">
        <v>135</v>
      </c>
      <c r="D31" s="50" t="s">
        <v>1</v>
      </c>
      <c r="E31" s="40">
        <v>2</v>
      </c>
      <c r="F31" s="78"/>
      <c r="G31" s="76"/>
      <c r="H31" s="78"/>
      <c r="I31" s="75">
        <v>2</v>
      </c>
      <c r="J31" s="78"/>
      <c r="K31" s="75"/>
      <c r="L31" s="79"/>
      <c r="M31" s="75"/>
      <c r="N31" s="2"/>
      <c r="O31" s="86"/>
      <c r="P31" s="92"/>
    </row>
    <row r="32" spans="1:16" ht="12.75">
      <c r="A32" s="126">
        <v>19</v>
      </c>
      <c r="B32" s="8" t="s">
        <v>37</v>
      </c>
      <c r="C32" s="43" t="s">
        <v>129</v>
      </c>
      <c r="D32" s="42" t="s">
        <v>1</v>
      </c>
      <c r="E32" s="40">
        <v>3</v>
      </c>
      <c r="F32" s="79"/>
      <c r="G32" s="75"/>
      <c r="H32" s="79"/>
      <c r="I32" s="75"/>
      <c r="J32" s="79">
        <v>3</v>
      </c>
      <c r="K32" s="76"/>
      <c r="L32" s="79"/>
      <c r="M32" s="75"/>
      <c r="N32" s="2"/>
      <c r="O32" s="82"/>
      <c r="P32" s="90"/>
    </row>
    <row r="33" spans="1:16" ht="12.75">
      <c r="A33" s="126">
        <v>20</v>
      </c>
      <c r="B33" s="8" t="s">
        <v>6</v>
      </c>
      <c r="C33" s="43" t="s">
        <v>129</v>
      </c>
      <c r="D33" s="42" t="s">
        <v>130</v>
      </c>
      <c r="E33" s="40"/>
      <c r="F33" s="79">
        <v>1</v>
      </c>
      <c r="G33" s="75"/>
      <c r="H33" s="79"/>
      <c r="I33" s="75"/>
      <c r="J33" s="79">
        <v>1</v>
      </c>
      <c r="K33" s="76"/>
      <c r="L33" s="79"/>
      <c r="M33" s="75"/>
      <c r="N33" s="2"/>
      <c r="O33" s="82"/>
      <c r="P33" s="90"/>
    </row>
    <row r="34" spans="1:16" ht="12.75">
      <c r="A34" s="126">
        <v>21</v>
      </c>
      <c r="B34" s="8" t="s">
        <v>38</v>
      </c>
      <c r="C34" s="8" t="s">
        <v>131</v>
      </c>
      <c r="D34" s="42" t="s">
        <v>1</v>
      </c>
      <c r="E34" s="40">
        <v>3</v>
      </c>
      <c r="F34" s="79"/>
      <c r="G34" s="75"/>
      <c r="H34" s="79"/>
      <c r="I34" s="76"/>
      <c r="J34" s="78"/>
      <c r="K34" s="75">
        <v>3</v>
      </c>
      <c r="L34" s="79"/>
      <c r="M34" s="75"/>
      <c r="N34" s="2"/>
      <c r="O34" s="82"/>
      <c r="P34" s="90"/>
    </row>
    <row r="35" spans="1:16" ht="12.75">
      <c r="A35" s="126">
        <v>22</v>
      </c>
      <c r="B35" s="8" t="s">
        <v>7</v>
      </c>
      <c r="C35" s="45" t="s">
        <v>134</v>
      </c>
      <c r="D35" s="42" t="s">
        <v>119</v>
      </c>
      <c r="E35" s="40">
        <v>2</v>
      </c>
      <c r="F35" s="79"/>
      <c r="G35" s="75"/>
      <c r="H35" s="79"/>
      <c r="I35" s="75"/>
      <c r="J35" s="78"/>
      <c r="K35" s="75"/>
      <c r="L35" s="79">
        <v>2</v>
      </c>
      <c r="M35" s="75"/>
      <c r="N35" s="2"/>
      <c r="O35" s="82"/>
      <c r="P35" s="90"/>
    </row>
    <row r="36" spans="1:16" ht="15" thickBot="1">
      <c r="A36" s="261" t="s">
        <v>136</v>
      </c>
      <c r="B36" s="262"/>
      <c r="C36" s="262"/>
      <c r="D36" s="136">
        <f>E36+F36</f>
        <v>36</v>
      </c>
      <c r="E36" s="136">
        <f>SUM(E22:E35)</f>
        <v>35</v>
      </c>
      <c r="F36" s="149">
        <v>1</v>
      </c>
      <c r="G36" s="96">
        <f>SUM(G22:G35)</f>
        <v>9</v>
      </c>
      <c r="H36" s="149">
        <f>SUM(H22:H35)</f>
        <v>8</v>
      </c>
      <c r="I36" s="96">
        <f>SUM(I22:I35)</f>
        <v>10</v>
      </c>
      <c r="J36" s="149">
        <f>SUM(J22:J35)</f>
        <v>4</v>
      </c>
      <c r="K36" s="96">
        <f>SUM(K22:K35)</f>
        <v>3</v>
      </c>
      <c r="L36" s="149">
        <v>2</v>
      </c>
      <c r="M36" s="77"/>
      <c r="N36" s="80"/>
      <c r="O36" s="97"/>
      <c r="P36" s="98"/>
    </row>
    <row r="37" spans="1:16" ht="15.75">
      <c r="A37" s="299" t="s">
        <v>137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1"/>
    </row>
    <row r="38" spans="1:16" ht="12" customHeight="1">
      <c r="A38" s="132">
        <v>23</v>
      </c>
      <c r="B38" s="7" t="s">
        <v>9</v>
      </c>
      <c r="C38" s="1" t="s">
        <v>138</v>
      </c>
      <c r="D38" s="42" t="s">
        <v>1</v>
      </c>
      <c r="E38" s="42">
        <v>3</v>
      </c>
      <c r="F38" s="79"/>
      <c r="G38" s="17"/>
      <c r="H38" s="18">
        <v>3</v>
      </c>
      <c r="I38" s="24"/>
      <c r="J38" s="213"/>
      <c r="K38" s="17"/>
      <c r="L38" s="18"/>
      <c r="M38" s="34"/>
      <c r="N38" s="213"/>
      <c r="O38" s="14"/>
      <c r="P38" s="15"/>
    </row>
    <row r="39" spans="1:16" ht="12" customHeight="1">
      <c r="A39" s="132">
        <v>24</v>
      </c>
      <c r="B39" s="7" t="s">
        <v>13</v>
      </c>
      <c r="C39" s="51" t="s">
        <v>248</v>
      </c>
      <c r="D39" s="48" t="s">
        <v>1</v>
      </c>
      <c r="E39" s="42">
        <v>2</v>
      </c>
      <c r="F39" s="79"/>
      <c r="G39" s="19"/>
      <c r="H39" s="20"/>
      <c r="I39" s="22">
        <v>2</v>
      </c>
      <c r="J39" s="23"/>
      <c r="K39" s="17"/>
      <c r="L39" s="18"/>
      <c r="M39" s="34"/>
      <c r="N39" s="213"/>
      <c r="O39" s="14"/>
      <c r="P39" s="15"/>
    </row>
    <row r="40" spans="1:16" ht="12" customHeight="1">
      <c r="A40" s="132">
        <v>25</v>
      </c>
      <c r="B40" s="7" t="s">
        <v>45</v>
      </c>
      <c r="C40" s="7" t="s">
        <v>143</v>
      </c>
      <c r="D40" s="48" t="s">
        <v>1</v>
      </c>
      <c r="E40" s="42">
        <v>4</v>
      </c>
      <c r="F40" s="79"/>
      <c r="G40" s="19"/>
      <c r="H40" s="20"/>
      <c r="I40" s="22"/>
      <c r="J40" s="23">
        <v>4</v>
      </c>
      <c r="K40" s="17"/>
      <c r="L40" s="18"/>
      <c r="M40" s="34"/>
      <c r="N40" s="213"/>
      <c r="O40" s="14"/>
      <c r="P40" s="15"/>
    </row>
    <row r="41" spans="1:16" ht="13.5" customHeight="1">
      <c r="A41" s="132">
        <v>26</v>
      </c>
      <c r="B41" s="62" t="s">
        <v>243</v>
      </c>
      <c r="C41" s="13" t="s">
        <v>149</v>
      </c>
      <c r="D41" s="48" t="s">
        <v>119</v>
      </c>
      <c r="E41" s="42">
        <v>3</v>
      </c>
      <c r="F41" s="79"/>
      <c r="G41" s="19"/>
      <c r="H41" s="20"/>
      <c r="I41" s="22"/>
      <c r="J41" s="23"/>
      <c r="K41" s="19">
        <v>3</v>
      </c>
      <c r="L41" s="18"/>
      <c r="M41" s="34"/>
      <c r="N41" s="213"/>
      <c r="O41" s="14"/>
      <c r="P41" s="15"/>
    </row>
    <row r="42" spans="1:16" ht="12.75" customHeight="1">
      <c r="A42" s="132">
        <v>27</v>
      </c>
      <c r="B42" s="62" t="s">
        <v>244</v>
      </c>
      <c r="C42" s="13" t="s">
        <v>150</v>
      </c>
      <c r="D42" s="48" t="s">
        <v>119</v>
      </c>
      <c r="E42" s="42">
        <v>3</v>
      </c>
      <c r="F42" s="79"/>
      <c r="G42" s="19"/>
      <c r="H42" s="20"/>
      <c r="I42" s="22"/>
      <c r="J42" s="23"/>
      <c r="K42" s="19">
        <v>3</v>
      </c>
      <c r="L42" s="23"/>
      <c r="M42" s="19"/>
      <c r="N42" s="213"/>
      <c r="O42" s="14"/>
      <c r="P42" s="15"/>
    </row>
    <row r="43" spans="1:16" ht="12.75">
      <c r="A43" s="132">
        <v>28</v>
      </c>
      <c r="B43" s="62" t="s">
        <v>57</v>
      </c>
      <c r="C43" s="7" t="s">
        <v>147</v>
      </c>
      <c r="D43" s="48" t="s">
        <v>1</v>
      </c>
      <c r="E43" s="42">
        <v>4</v>
      </c>
      <c r="F43" s="79"/>
      <c r="G43" s="19"/>
      <c r="H43" s="20"/>
      <c r="I43" s="22"/>
      <c r="J43" s="23"/>
      <c r="K43" s="19"/>
      <c r="L43" s="23">
        <v>4</v>
      </c>
      <c r="M43" s="17"/>
      <c r="N43" s="213"/>
      <c r="O43" s="14"/>
      <c r="P43" s="15"/>
    </row>
    <row r="44" spans="1:16" ht="12.75">
      <c r="A44" s="132">
        <v>29</v>
      </c>
      <c r="B44" s="7" t="s">
        <v>46</v>
      </c>
      <c r="C44" s="7" t="s">
        <v>144</v>
      </c>
      <c r="D44" s="48" t="s">
        <v>130</v>
      </c>
      <c r="E44" s="42"/>
      <c r="F44" s="79">
        <v>2</v>
      </c>
      <c r="G44" s="19"/>
      <c r="H44" s="20"/>
      <c r="I44" s="22"/>
      <c r="J44" s="23"/>
      <c r="K44" s="26"/>
      <c r="L44" s="213">
        <v>2</v>
      </c>
      <c r="M44" s="17"/>
      <c r="N44" s="213"/>
      <c r="O44" s="14"/>
      <c r="P44" s="15"/>
    </row>
    <row r="45" spans="1:16" ht="12.75">
      <c r="A45" s="132">
        <v>30</v>
      </c>
      <c r="B45" s="62" t="s">
        <v>47</v>
      </c>
      <c r="C45" s="7" t="s">
        <v>148</v>
      </c>
      <c r="D45" s="48" t="s">
        <v>1</v>
      </c>
      <c r="E45" s="42">
        <v>4</v>
      </c>
      <c r="F45" s="79"/>
      <c r="G45" s="19"/>
      <c r="H45" s="20"/>
      <c r="I45" s="22"/>
      <c r="J45" s="23"/>
      <c r="K45" s="19"/>
      <c r="L45" s="23">
        <v>4</v>
      </c>
      <c r="M45" s="17"/>
      <c r="N45" s="213"/>
      <c r="O45" s="14"/>
      <c r="P45" s="15"/>
    </row>
    <row r="46" spans="1:16" ht="12.75">
      <c r="A46" s="132">
        <v>31</v>
      </c>
      <c r="B46" s="62" t="s">
        <v>17</v>
      </c>
      <c r="C46" s="7" t="s">
        <v>148</v>
      </c>
      <c r="D46" s="48" t="s">
        <v>130</v>
      </c>
      <c r="E46" s="42"/>
      <c r="F46" s="79">
        <v>1</v>
      </c>
      <c r="G46" s="19"/>
      <c r="H46" s="20"/>
      <c r="I46" s="22"/>
      <c r="J46" s="23"/>
      <c r="K46" s="19"/>
      <c r="L46" s="23">
        <v>1</v>
      </c>
      <c r="M46" s="17"/>
      <c r="N46" s="213"/>
      <c r="O46" s="14"/>
      <c r="P46" s="15"/>
    </row>
    <row r="47" spans="1:16" ht="12.75">
      <c r="A47" s="132">
        <v>32</v>
      </c>
      <c r="B47" s="7" t="s">
        <v>27</v>
      </c>
      <c r="C47" s="243" t="s">
        <v>249</v>
      </c>
      <c r="D47" s="48" t="s">
        <v>119</v>
      </c>
      <c r="E47" s="48">
        <v>2</v>
      </c>
      <c r="F47" s="84"/>
      <c r="G47" s="19"/>
      <c r="H47" s="20"/>
      <c r="I47" s="22"/>
      <c r="J47" s="23"/>
      <c r="K47" s="19"/>
      <c r="L47" s="23">
        <v>2</v>
      </c>
      <c r="M47" s="17"/>
      <c r="N47" s="213"/>
      <c r="O47" s="14"/>
      <c r="P47" s="15"/>
    </row>
    <row r="48" spans="1:16" ht="12.75">
      <c r="A48" s="132">
        <v>33</v>
      </c>
      <c r="B48" s="7" t="s">
        <v>24</v>
      </c>
      <c r="C48" s="7" t="s">
        <v>178</v>
      </c>
      <c r="D48" s="48" t="s">
        <v>119</v>
      </c>
      <c r="E48" s="48">
        <v>2</v>
      </c>
      <c r="F48" s="248"/>
      <c r="G48" s="19"/>
      <c r="H48" s="20"/>
      <c r="I48" s="22"/>
      <c r="J48" s="23"/>
      <c r="K48" s="19"/>
      <c r="L48" s="23">
        <v>2</v>
      </c>
      <c r="M48" s="17"/>
      <c r="N48" s="213"/>
      <c r="O48" s="14"/>
      <c r="P48" s="15"/>
    </row>
    <row r="49" spans="1:16" ht="12.75">
      <c r="A49" s="132">
        <v>34</v>
      </c>
      <c r="B49" s="7" t="s">
        <v>12</v>
      </c>
      <c r="C49" s="61" t="s">
        <v>142</v>
      </c>
      <c r="D49" s="48" t="s">
        <v>119</v>
      </c>
      <c r="E49" s="42">
        <v>2</v>
      </c>
      <c r="F49" s="79"/>
      <c r="G49" s="19"/>
      <c r="H49" s="20"/>
      <c r="I49" s="22"/>
      <c r="J49" s="23"/>
      <c r="K49" s="19"/>
      <c r="L49" s="51"/>
      <c r="M49" s="19">
        <v>2</v>
      </c>
      <c r="N49" s="20"/>
      <c r="O49" s="19"/>
      <c r="P49" s="20"/>
    </row>
    <row r="50" spans="1:16" ht="12.75">
      <c r="A50" s="132">
        <v>35</v>
      </c>
      <c r="B50" s="7" t="s">
        <v>54</v>
      </c>
      <c r="C50" s="7" t="s">
        <v>140</v>
      </c>
      <c r="D50" s="48" t="s">
        <v>119</v>
      </c>
      <c r="E50" s="42">
        <v>2</v>
      </c>
      <c r="F50" s="79"/>
      <c r="G50" s="17"/>
      <c r="H50" s="18"/>
      <c r="I50" s="34"/>
      <c r="J50" s="213"/>
      <c r="K50" s="19"/>
      <c r="L50" s="51"/>
      <c r="M50" s="19">
        <v>2</v>
      </c>
      <c r="N50" s="23"/>
      <c r="O50" s="19"/>
      <c r="P50" s="20"/>
    </row>
    <row r="51" spans="1:16" ht="12.75">
      <c r="A51" s="132">
        <v>36</v>
      </c>
      <c r="B51" s="7" t="s">
        <v>19</v>
      </c>
      <c r="C51" s="7" t="s">
        <v>146</v>
      </c>
      <c r="D51" s="48" t="s">
        <v>1</v>
      </c>
      <c r="E51" s="42">
        <v>3</v>
      </c>
      <c r="G51" s="26"/>
      <c r="H51" s="27"/>
      <c r="I51" s="28"/>
      <c r="J51" s="25"/>
      <c r="K51" s="26"/>
      <c r="L51" s="23"/>
      <c r="M51" s="19">
        <v>3</v>
      </c>
      <c r="N51" s="23"/>
      <c r="O51" s="5"/>
      <c r="P51" s="6"/>
    </row>
    <row r="52" spans="1:16" ht="12.75">
      <c r="A52" s="132">
        <v>37</v>
      </c>
      <c r="B52" s="7" t="s">
        <v>32</v>
      </c>
      <c r="C52" s="8" t="s">
        <v>171</v>
      </c>
      <c r="D52" s="48" t="s">
        <v>1</v>
      </c>
      <c r="E52" s="48">
        <v>2</v>
      </c>
      <c r="F52" s="84"/>
      <c r="G52" s="26"/>
      <c r="H52" s="27"/>
      <c r="I52" s="28"/>
      <c r="J52" s="25"/>
      <c r="K52" s="26"/>
      <c r="L52" s="25"/>
      <c r="M52" s="19">
        <v>2</v>
      </c>
      <c r="N52" s="23"/>
      <c r="O52" s="19"/>
      <c r="P52" s="20"/>
    </row>
    <row r="53" spans="1:16" ht="12.75">
      <c r="A53" s="132">
        <v>38</v>
      </c>
      <c r="B53" s="7" t="s">
        <v>20</v>
      </c>
      <c r="C53" s="7" t="s">
        <v>250</v>
      </c>
      <c r="D53" s="48" t="s">
        <v>1</v>
      </c>
      <c r="E53" s="48">
        <v>3</v>
      </c>
      <c r="F53" s="84"/>
      <c r="G53" s="26"/>
      <c r="H53" s="27"/>
      <c r="I53" s="28"/>
      <c r="J53" s="25"/>
      <c r="K53" s="26"/>
      <c r="L53" s="23"/>
      <c r="M53" s="19">
        <v>3</v>
      </c>
      <c r="N53" s="23"/>
      <c r="O53" s="19"/>
      <c r="P53" s="20"/>
    </row>
    <row r="54" spans="1:16" ht="12.75">
      <c r="A54" s="132">
        <v>39</v>
      </c>
      <c r="B54" s="7" t="s">
        <v>22</v>
      </c>
      <c r="C54" s="63" t="s">
        <v>177</v>
      </c>
      <c r="D54" s="48" t="s">
        <v>1</v>
      </c>
      <c r="E54" s="48">
        <v>4</v>
      </c>
      <c r="F54" s="84"/>
      <c r="G54" s="19"/>
      <c r="H54" s="20"/>
      <c r="I54" s="22"/>
      <c r="J54" s="23"/>
      <c r="K54" s="19"/>
      <c r="L54" s="23"/>
      <c r="M54" s="19">
        <v>4</v>
      </c>
      <c r="N54" s="23"/>
      <c r="O54" s="19"/>
      <c r="P54" s="20"/>
    </row>
    <row r="55" spans="1:16" ht="12.75">
      <c r="A55" s="132">
        <v>40</v>
      </c>
      <c r="B55" s="7" t="s">
        <v>23</v>
      </c>
      <c r="C55" s="7" t="s">
        <v>177</v>
      </c>
      <c r="D55" s="48" t="s">
        <v>130</v>
      </c>
      <c r="E55" s="48"/>
      <c r="F55" s="84">
        <v>1</v>
      </c>
      <c r="G55" s="17"/>
      <c r="H55" s="18"/>
      <c r="I55" s="34"/>
      <c r="J55" s="213"/>
      <c r="K55" s="17"/>
      <c r="L55" s="213"/>
      <c r="M55" s="129"/>
      <c r="N55" s="20">
        <v>1</v>
      </c>
      <c r="O55" s="19"/>
      <c r="P55" s="20"/>
    </row>
    <row r="56" spans="1:16" ht="12.75">
      <c r="A56" s="132">
        <v>41</v>
      </c>
      <c r="B56" s="7" t="s">
        <v>21</v>
      </c>
      <c r="C56" s="29" t="s">
        <v>176</v>
      </c>
      <c r="D56" s="48" t="s">
        <v>1</v>
      </c>
      <c r="E56" s="48">
        <v>3</v>
      </c>
      <c r="F56" s="84"/>
      <c r="G56" s="26"/>
      <c r="H56" s="27"/>
      <c r="I56" s="28"/>
      <c r="J56" s="25"/>
      <c r="K56" s="26"/>
      <c r="L56" s="25"/>
      <c r="M56" s="19"/>
      <c r="N56" s="23">
        <v>3</v>
      </c>
      <c r="O56" s="19"/>
      <c r="P56" s="20"/>
    </row>
    <row r="57" spans="1:16" ht="12.75">
      <c r="A57" s="132">
        <v>42</v>
      </c>
      <c r="B57" s="7" t="s">
        <v>11</v>
      </c>
      <c r="C57" s="51" t="s">
        <v>170</v>
      </c>
      <c r="D57" s="48" t="s">
        <v>1</v>
      </c>
      <c r="E57" s="42">
        <v>2</v>
      </c>
      <c r="F57" s="79"/>
      <c r="G57" s="19"/>
      <c r="H57" s="20"/>
      <c r="I57" s="22"/>
      <c r="J57" s="23"/>
      <c r="K57" s="19"/>
      <c r="L57" s="20"/>
      <c r="M57" s="22"/>
      <c r="N57" s="23">
        <v>2</v>
      </c>
      <c r="O57" s="19"/>
      <c r="P57" s="20"/>
    </row>
    <row r="58" spans="1:16" ht="12.75">
      <c r="A58" s="132">
        <v>43</v>
      </c>
      <c r="B58" s="7" t="s">
        <v>28</v>
      </c>
      <c r="C58" s="8" t="s">
        <v>172</v>
      </c>
      <c r="D58" s="48" t="s">
        <v>111</v>
      </c>
      <c r="E58" s="48">
        <v>2</v>
      </c>
      <c r="F58" s="84"/>
      <c r="G58" s="26"/>
      <c r="H58" s="27"/>
      <c r="I58" s="28"/>
      <c r="J58" s="25"/>
      <c r="K58" s="26"/>
      <c r="L58" s="23"/>
      <c r="M58" s="19"/>
      <c r="N58" s="23">
        <v>2</v>
      </c>
      <c r="O58" s="19"/>
      <c r="P58" s="20"/>
    </row>
    <row r="59" spans="1:16" ht="12.75">
      <c r="A59" s="132">
        <v>44</v>
      </c>
      <c r="B59" s="7" t="s">
        <v>30</v>
      </c>
      <c r="C59" s="7" t="s">
        <v>174</v>
      </c>
      <c r="D59" s="48" t="s">
        <v>111</v>
      </c>
      <c r="E59" s="48">
        <v>2</v>
      </c>
      <c r="F59" s="84"/>
      <c r="G59" s="26"/>
      <c r="H59" s="27"/>
      <c r="I59" s="28"/>
      <c r="J59" s="25"/>
      <c r="K59" s="26"/>
      <c r="L59" s="23"/>
      <c r="M59" s="19"/>
      <c r="N59" s="23">
        <v>2</v>
      </c>
      <c r="O59" s="19"/>
      <c r="P59" s="20"/>
    </row>
    <row r="60" spans="1:16" ht="12.75">
      <c r="A60" s="132">
        <v>45</v>
      </c>
      <c r="B60" s="7" t="s">
        <v>29</v>
      </c>
      <c r="C60" s="29" t="s">
        <v>173</v>
      </c>
      <c r="D60" s="48" t="s">
        <v>1</v>
      </c>
      <c r="E60" s="48">
        <v>2</v>
      </c>
      <c r="F60" s="84"/>
      <c r="G60" s="26"/>
      <c r="H60" s="27"/>
      <c r="I60" s="28"/>
      <c r="J60" s="25"/>
      <c r="K60" s="26"/>
      <c r="L60" s="23"/>
      <c r="M60" s="19"/>
      <c r="N60" s="23"/>
      <c r="O60" s="19"/>
      <c r="P60" s="20">
        <v>2</v>
      </c>
    </row>
    <row r="61" spans="1:16" ht="12.75">
      <c r="A61" s="132">
        <v>46</v>
      </c>
      <c r="B61" s="7" t="s">
        <v>31</v>
      </c>
      <c r="C61" s="7" t="s">
        <v>175</v>
      </c>
      <c r="D61" s="48" t="s">
        <v>1</v>
      </c>
      <c r="E61" s="48">
        <v>2</v>
      </c>
      <c r="F61" s="84"/>
      <c r="G61" s="19"/>
      <c r="H61" s="20"/>
      <c r="I61" s="22"/>
      <c r="J61" s="23"/>
      <c r="K61" s="19"/>
      <c r="L61" s="20"/>
      <c r="M61" s="19"/>
      <c r="N61" s="23"/>
      <c r="O61" s="19"/>
      <c r="P61" s="20">
        <v>2</v>
      </c>
    </row>
    <row r="62" spans="1:16" ht="14.25" customHeight="1" thickBot="1">
      <c r="A62" s="297" t="s">
        <v>157</v>
      </c>
      <c r="B62" s="298"/>
      <c r="C62" s="298"/>
      <c r="D62" s="214">
        <f>E62+F62</f>
        <v>60</v>
      </c>
      <c r="E62" s="214">
        <f>SUM(E38:E61)</f>
        <v>56</v>
      </c>
      <c r="F62" s="215">
        <f>SUM(F38:F61)</f>
        <v>4</v>
      </c>
      <c r="G62" s="216"/>
      <c r="H62" s="215">
        <f>SUM(H38:H61)</f>
        <v>3</v>
      </c>
      <c r="I62" s="216">
        <f>SUM(I38:I61)</f>
        <v>2</v>
      </c>
      <c r="J62" s="244">
        <f>SUM(J38:J61)</f>
        <v>4</v>
      </c>
      <c r="K62" s="245">
        <f>SUM(K38:K61)</f>
        <v>6</v>
      </c>
      <c r="L62" s="246">
        <f>SUM(L38:L61)</f>
        <v>15</v>
      </c>
      <c r="M62" s="245">
        <f>SUM(M38:M61)</f>
        <v>16</v>
      </c>
      <c r="N62" s="244">
        <f>SUM(N38:N61)</f>
        <v>10</v>
      </c>
      <c r="O62" s="247"/>
      <c r="P62" s="217">
        <f>SUM(P38:P61)</f>
        <v>4</v>
      </c>
    </row>
    <row r="63" spans="1:16" ht="15" customHeight="1" thickBot="1">
      <c r="A63" s="253" t="s">
        <v>158</v>
      </c>
      <c r="B63" s="254"/>
      <c r="C63" s="255"/>
      <c r="D63" s="347">
        <v>6</v>
      </c>
      <c r="E63" s="124">
        <v>6</v>
      </c>
      <c r="F63" s="141"/>
      <c r="G63" s="137"/>
      <c r="H63" s="147"/>
      <c r="I63" s="145"/>
      <c r="J63" s="346">
        <v>2</v>
      </c>
      <c r="K63" s="347">
        <v>2</v>
      </c>
      <c r="L63" s="348"/>
      <c r="M63" s="349"/>
      <c r="N63" s="346">
        <v>2</v>
      </c>
      <c r="O63" s="108"/>
      <c r="P63" s="109"/>
    </row>
    <row r="64" spans="1:16" ht="13.5" customHeight="1">
      <c r="A64" s="293" t="s">
        <v>159</v>
      </c>
      <c r="B64" s="294"/>
      <c r="C64" s="294"/>
      <c r="D64" s="101">
        <f>E64</f>
        <v>26</v>
      </c>
      <c r="E64" s="101">
        <f>SUM(G64:P64)</f>
        <v>26</v>
      </c>
      <c r="F64" s="102"/>
      <c r="G64" s="100">
        <v>1</v>
      </c>
      <c r="H64" s="99">
        <v>2</v>
      </c>
      <c r="I64" s="100"/>
      <c r="J64" s="99">
        <v>3</v>
      </c>
      <c r="K64" s="100"/>
      <c r="L64" s="99"/>
      <c r="M64" s="100"/>
      <c r="N64" s="99">
        <v>4</v>
      </c>
      <c r="O64" s="340">
        <v>16</v>
      </c>
      <c r="P64" s="341"/>
    </row>
    <row r="65" spans="1:16" ht="12.75">
      <c r="A65" s="126">
        <v>48</v>
      </c>
      <c r="B65" s="8" t="s">
        <v>16</v>
      </c>
      <c r="C65" s="29" t="s">
        <v>160</v>
      </c>
      <c r="D65" s="42" t="s">
        <v>111</v>
      </c>
      <c r="E65" s="42">
        <v>1</v>
      </c>
      <c r="F65" s="142"/>
      <c r="G65" s="75">
        <v>1</v>
      </c>
      <c r="H65" s="79"/>
      <c r="I65" s="75"/>
      <c r="J65" s="79"/>
      <c r="K65" s="75"/>
      <c r="L65" s="79"/>
      <c r="M65" s="75"/>
      <c r="N65" s="79"/>
      <c r="O65" s="82"/>
      <c r="P65" s="90"/>
    </row>
    <row r="66" spans="1:16" ht="12.75">
      <c r="A66" s="126">
        <v>49</v>
      </c>
      <c r="B66" s="8" t="s">
        <v>44</v>
      </c>
      <c r="C66" s="8" t="s">
        <v>161</v>
      </c>
      <c r="D66" s="42" t="s">
        <v>111</v>
      </c>
      <c r="E66" s="42">
        <v>2</v>
      </c>
      <c r="F66" s="142"/>
      <c r="G66" s="81"/>
      <c r="H66" s="79">
        <v>2</v>
      </c>
      <c r="I66" s="75"/>
      <c r="J66" s="79"/>
      <c r="K66" s="75"/>
      <c r="L66" s="79"/>
      <c r="M66" s="75"/>
      <c r="N66" s="79"/>
      <c r="O66" s="82"/>
      <c r="P66" s="90"/>
    </row>
    <row r="67" spans="1:16" ht="12.75">
      <c r="A67" s="132">
        <v>50</v>
      </c>
      <c r="B67" s="8" t="s">
        <v>51</v>
      </c>
      <c r="C67" s="130" t="s">
        <v>231</v>
      </c>
      <c r="D67" s="42" t="s">
        <v>111</v>
      </c>
      <c r="E67" s="42">
        <v>3</v>
      </c>
      <c r="F67" s="142"/>
      <c r="G67" s="81"/>
      <c r="H67" s="79"/>
      <c r="I67" s="75"/>
      <c r="J67" s="79">
        <v>3</v>
      </c>
      <c r="K67" s="75"/>
      <c r="L67" s="79"/>
      <c r="M67" s="75"/>
      <c r="N67" s="79"/>
      <c r="O67" s="82"/>
      <c r="P67" s="90"/>
    </row>
    <row r="68" spans="1:16" ht="12.75">
      <c r="A68" s="132">
        <v>51</v>
      </c>
      <c r="B68" s="8" t="s">
        <v>223</v>
      </c>
      <c r="C68" s="8" t="s">
        <v>139</v>
      </c>
      <c r="D68" s="42" t="s">
        <v>111</v>
      </c>
      <c r="E68" s="42">
        <v>1</v>
      </c>
      <c r="F68" s="142"/>
      <c r="G68" s="81"/>
      <c r="H68" s="79"/>
      <c r="I68" s="75"/>
      <c r="J68" s="79"/>
      <c r="K68" s="75"/>
      <c r="L68" s="79"/>
      <c r="M68" s="75"/>
      <c r="N68" s="79">
        <v>1</v>
      </c>
      <c r="O68" s="82"/>
      <c r="P68" s="90"/>
    </row>
    <row r="69" spans="1:16" ht="12.75">
      <c r="A69" s="126">
        <v>52</v>
      </c>
      <c r="B69" s="8" t="s">
        <v>224</v>
      </c>
      <c r="C69" s="8" t="s">
        <v>233</v>
      </c>
      <c r="D69" s="42" t="s">
        <v>111</v>
      </c>
      <c r="E69" s="42">
        <v>3</v>
      </c>
      <c r="F69" s="142"/>
      <c r="G69" s="81"/>
      <c r="H69" s="79"/>
      <c r="I69" s="75"/>
      <c r="J69" s="79"/>
      <c r="K69" s="75"/>
      <c r="L69" s="78"/>
      <c r="M69" s="89"/>
      <c r="N69" s="79">
        <v>3</v>
      </c>
      <c r="O69" s="82"/>
      <c r="P69" s="90"/>
    </row>
    <row r="70" spans="1:16" ht="13.5" thickBot="1">
      <c r="A70" s="125">
        <v>53</v>
      </c>
      <c r="B70" s="10" t="s">
        <v>59</v>
      </c>
      <c r="C70" s="230" t="s">
        <v>179</v>
      </c>
      <c r="D70" s="135" t="s">
        <v>119</v>
      </c>
      <c r="E70" s="135">
        <v>16</v>
      </c>
      <c r="F70" s="143"/>
      <c r="G70" s="96"/>
      <c r="H70" s="149"/>
      <c r="I70" s="96"/>
      <c r="J70" s="149"/>
      <c r="K70" s="96"/>
      <c r="L70" s="149"/>
      <c r="M70" s="150"/>
      <c r="N70" s="151"/>
      <c r="O70" s="118">
        <v>16</v>
      </c>
      <c r="P70" s="120"/>
    </row>
    <row r="71" spans="1:16" ht="13.5" customHeight="1">
      <c r="A71" s="268" t="s">
        <v>164</v>
      </c>
      <c r="B71" s="269"/>
      <c r="C71" s="269"/>
      <c r="D71" s="110">
        <f>E71</f>
        <v>12</v>
      </c>
      <c r="E71" s="101">
        <f>SUM(G71:P71)</f>
        <v>12</v>
      </c>
      <c r="F71" s="102"/>
      <c r="G71" s="138"/>
      <c r="H71" s="148"/>
      <c r="I71" s="146"/>
      <c r="J71" s="148"/>
      <c r="K71" s="93"/>
      <c r="L71" s="113"/>
      <c r="M71" s="100">
        <v>1</v>
      </c>
      <c r="N71" s="99">
        <v>1</v>
      </c>
      <c r="O71" s="100"/>
      <c r="P71" s="99">
        <v>10</v>
      </c>
    </row>
    <row r="72" spans="1:16" ht="14.25" customHeight="1">
      <c r="A72" s="126">
        <v>54</v>
      </c>
      <c r="B72" s="228" t="s">
        <v>219</v>
      </c>
      <c r="C72" s="55" t="s">
        <v>165</v>
      </c>
      <c r="D72" s="42" t="s">
        <v>111</v>
      </c>
      <c r="E72" s="42">
        <v>1</v>
      </c>
      <c r="F72" s="142"/>
      <c r="G72" s="139"/>
      <c r="H72" s="2"/>
      <c r="I72" s="81"/>
      <c r="J72" s="2"/>
      <c r="K72" s="76"/>
      <c r="L72" s="78"/>
      <c r="M72" s="75">
        <v>1</v>
      </c>
      <c r="N72" s="79"/>
      <c r="O72" s="76"/>
      <c r="P72" s="79"/>
    </row>
    <row r="73" spans="1:16" ht="12" customHeight="1">
      <c r="A73" s="126">
        <v>55</v>
      </c>
      <c r="B73" s="1" t="s">
        <v>220</v>
      </c>
      <c r="C73" s="55" t="s">
        <v>166</v>
      </c>
      <c r="D73" s="42" t="s">
        <v>111</v>
      </c>
      <c r="E73" s="42">
        <v>1</v>
      </c>
      <c r="F73" s="142"/>
      <c r="G73" s="139"/>
      <c r="H73" s="2"/>
      <c r="I73" s="81"/>
      <c r="J73" s="2"/>
      <c r="K73" s="76"/>
      <c r="L73" s="78"/>
      <c r="M73" s="75"/>
      <c r="N73" s="79">
        <v>1</v>
      </c>
      <c r="O73" s="76"/>
      <c r="P73" s="79"/>
    </row>
    <row r="74" spans="1:16" ht="13.5" customHeight="1">
      <c r="A74" s="126">
        <v>56</v>
      </c>
      <c r="B74" s="1" t="s">
        <v>221</v>
      </c>
      <c r="C74" s="1" t="s">
        <v>167</v>
      </c>
      <c r="D74" s="42" t="s">
        <v>111</v>
      </c>
      <c r="E74" s="42">
        <v>4</v>
      </c>
      <c r="F74" s="142"/>
      <c r="G74" s="139"/>
      <c r="H74" s="2"/>
      <c r="I74" s="81"/>
      <c r="J74" s="2"/>
      <c r="K74" s="76"/>
      <c r="L74" s="78"/>
      <c r="M74" s="75"/>
      <c r="N74" s="79"/>
      <c r="O74" s="76"/>
      <c r="P74" s="79">
        <v>4</v>
      </c>
    </row>
    <row r="75" spans="1:16" ht="14.25" customHeight="1" thickBot="1">
      <c r="A75" s="127">
        <v>57</v>
      </c>
      <c r="B75" s="35" t="s">
        <v>222</v>
      </c>
      <c r="C75" s="134" t="s">
        <v>168</v>
      </c>
      <c r="D75" s="135" t="s">
        <v>1</v>
      </c>
      <c r="E75" s="135">
        <v>6</v>
      </c>
      <c r="F75" s="117"/>
      <c r="G75" s="140"/>
      <c r="H75" s="117"/>
      <c r="I75" s="140"/>
      <c r="J75" s="117"/>
      <c r="K75" s="140"/>
      <c r="L75" s="117"/>
      <c r="M75" s="140"/>
      <c r="N75" s="117"/>
      <c r="O75" s="140"/>
      <c r="P75" s="119">
        <v>6</v>
      </c>
    </row>
    <row r="76" spans="1:16" ht="15" thickBot="1">
      <c r="A76" s="295" t="s">
        <v>169</v>
      </c>
      <c r="B76" s="296"/>
      <c r="C76" s="296"/>
      <c r="D76" s="16">
        <f>E76+F76</f>
        <v>160</v>
      </c>
      <c r="E76" s="16">
        <f>E20+E36+E62+E63+E64+E71</f>
        <v>155</v>
      </c>
      <c r="F76" s="144">
        <f>F62+F36</f>
        <v>5</v>
      </c>
      <c r="G76" s="236">
        <f>G71+G64+G63+G62+G36+G20</f>
        <v>17</v>
      </c>
      <c r="H76" s="236">
        <f>H71+H64+H63+H62+H36+H20</f>
        <v>15</v>
      </c>
      <c r="I76" s="237">
        <f>SUM(I62+I36+I20)</f>
        <v>16</v>
      </c>
      <c r="J76" s="236">
        <f>J71+J64+J63+J62+J36+J20</f>
        <v>16</v>
      </c>
      <c r="K76" s="236">
        <f>K71+K64+K63+K62+K36+K20</f>
        <v>15</v>
      </c>
      <c r="L76" s="236">
        <f>L71+L64+L63+L62+L36+L20</f>
        <v>17</v>
      </c>
      <c r="M76" s="236">
        <f>M71+M64+M63+M62+M36+M20</f>
        <v>17</v>
      </c>
      <c r="N76" s="236">
        <f>N71+N64+N63+N62+N36+N20</f>
        <v>17</v>
      </c>
      <c r="O76" s="236">
        <f>O71+O64+O63+O62+O36+O20</f>
        <v>16</v>
      </c>
      <c r="P76" s="236">
        <f>P71+P64+P63+P62+P36+P20</f>
        <v>14</v>
      </c>
    </row>
    <row r="77" spans="1:16" ht="12.75">
      <c r="A77" s="9"/>
      <c r="B77" s="9"/>
      <c r="C77" s="29" t="s">
        <v>180</v>
      </c>
      <c r="D77" s="29"/>
      <c r="E77" s="29"/>
      <c r="F77" s="29"/>
      <c r="G77" s="29"/>
      <c r="H77" s="29"/>
      <c r="I77" s="9"/>
      <c r="J77" s="9"/>
      <c r="K77" s="9"/>
      <c r="L77" s="9"/>
      <c r="M77" s="9"/>
      <c r="N77" s="9"/>
      <c r="O77" s="9"/>
      <c r="P77" s="9"/>
    </row>
  </sheetData>
  <sheetProtection/>
  <mergeCells count="30">
    <mergeCell ref="I2:Q2"/>
    <mergeCell ref="A13:A14"/>
    <mergeCell ref="A15:A16"/>
    <mergeCell ref="E13:E14"/>
    <mergeCell ref="E15:E16"/>
    <mergeCell ref="O6:P6"/>
    <mergeCell ref="E8:P8"/>
    <mergeCell ref="A5:P5"/>
    <mergeCell ref="I3:P3"/>
    <mergeCell ref="A9:P9"/>
    <mergeCell ref="E6:F6"/>
    <mergeCell ref="G6:H6"/>
    <mergeCell ref="I6:J6"/>
    <mergeCell ref="K6:L6"/>
    <mergeCell ref="B6:B8"/>
    <mergeCell ref="C6:C8"/>
    <mergeCell ref="D6:D8"/>
    <mergeCell ref="M6:N6"/>
    <mergeCell ref="A63:C63"/>
    <mergeCell ref="H13:H14"/>
    <mergeCell ref="I15:I16"/>
    <mergeCell ref="A64:C64"/>
    <mergeCell ref="A71:C71"/>
    <mergeCell ref="A76:C76"/>
    <mergeCell ref="A20:C20"/>
    <mergeCell ref="A36:C36"/>
    <mergeCell ref="A62:C62"/>
    <mergeCell ref="A21:P21"/>
    <mergeCell ref="A37:P37"/>
    <mergeCell ref="A6:A8"/>
  </mergeCells>
  <printOptions/>
  <pageMargins left="0.6" right="0.15748031496062992" top="0.1968503937007874" bottom="0.1968503937007874" header="0.24" footer="0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zoomScale="110" zoomScaleNormal="110" zoomScalePageLayoutView="0" workbookViewId="0" topLeftCell="A48">
      <selection activeCell="S70" sqref="S70"/>
    </sheetView>
  </sheetViews>
  <sheetFormatPr defaultColWidth="9.140625" defaultRowHeight="12.75"/>
  <cols>
    <col min="1" max="1" width="5.140625" style="29" customWidth="1"/>
    <col min="2" max="2" width="9.00390625" style="29" customWidth="1"/>
    <col min="3" max="3" width="35.28125" style="29" customWidth="1"/>
    <col min="4" max="4" width="6.7109375" style="29" customWidth="1"/>
    <col min="5" max="5" width="5.7109375" style="29" customWidth="1"/>
    <col min="6" max="6" width="6.421875" style="29" customWidth="1"/>
    <col min="7" max="7" width="4.8515625" style="29" customWidth="1"/>
    <col min="8" max="8" width="5.00390625" style="29" customWidth="1"/>
    <col min="9" max="9" width="4.57421875" style="29" customWidth="1"/>
    <col min="10" max="10" width="4.421875" style="29" customWidth="1"/>
    <col min="11" max="11" width="4.28125" style="29" customWidth="1"/>
    <col min="12" max="12" width="4.7109375" style="29" customWidth="1"/>
    <col min="13" max="14" width="4.57421875" style="29" customWidth="1"/>
    <col min="15" max="15" width="4.8515625" style="29" customWidth="1"/>
    <col min="16" max="16" width="4.421875" style="29" customWidth="1"/>
    <col min="17" max="16384" width="9.140625" style="29" customWidth="1"/>
  </cols>
  <sheetData>
    <row r="1" spans="5:16" ht="12.75">
      <c r="E1" s="152"/>
      <c r="F1" s="152"/>
      <c r="G1" s="152"/>
      <c r="H1" s="71" t="s">
        <v>82</v>
      </c>
      <c r="I1" s="71"/>
      <c r="J1" s="71"/>
      <c r="K1" s="71"/>
      <c r="L1" s="71"/>
      <c r="M1" s="71"/>
      <c r="N1" s="71"/>
      <c r="O1" s="71"/>
      <c r="P1" s="71"/>
    </row>
    <row r="2" spans="5:16" ht="12.75">
      <c r="E2" s="152"/>
      <c r="F2" s="152"/>
      <c r="G2" s="152"/>
      <c r="H2" s="291" t="s">
        <v>261</v>
      </c>
      <c r="I2" s="291"/>
      <c r="J2" s="291"/>
      <c r="K2" s="291"/>
      <c r="L2" s="291"/>
      <c r="M2" s="291"/>
      <c r="N2" s="291"/>
      <c r="O2" s="291"/>
      <c r="P2" s="291"/>
    </row>
    <row r="3" spans="5:16" ht="12.75">
      <c r="E3" s="152"/>
      <c r="F3" s="152"/>
      <c r="G3" s="152"/>
      <c r="H3" s="291" t="s">
        <v>83</v>
      </c>
      <c r="I3" s="291"/>
      <c r="J3" s="291"/>
      <c r="K3" s="291"/>
      <c r="L3" s="291"/>
      <c r="M3" s="291"/>
      <c r="N3" s="291"/>
      <c r="O3" s="291"/>
      <c r="P3" s="291"/>
    </row>
    <row r="4" spans="1:16" ht="15.75">
      <c r="A4" s="38"/>
      <c r="B4" s="38"/>
      <c r="C4" s="38"/>
      <c r="E4" s="153"/>
      <c r="F4" s="153"/>
      <c r="G4" s="153"/>
      <c r="H4" s="292" t="s">
        <v>238</v>
      </c>
      <c r="I4" s="292"/>
      <c r="J4" s="292"/>
      <c r="K4" s="292"/>
      <c r="L4" s="292"/>
      <c r="M4" s="292"/>
      <c r="N4" s="292"/>
      <c r="O4" s="292"/>
      <c r="P4" s="292"/>
    </row>
    <row r="5" spans="1:16" ht="35.25" customHeight="1" thickBot="1">
      <c r="A5" s="319" t="s">
        <v>264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</row>
    <row r="6" spans="1:16" ht="14.25" customHeight="1">
      <c r="A6" s="275" t="s">
        <v>84</v>
      </c>
      <c r="B6" s="278" t="s">
        <v>85</v>
      </c>
      <c r="C6" s="281" t="s">
        <v>86</v>
      </c>
      <c r="D6" s="323" t="s">
        <v>87</v>
      </c>
      <c r="E6" s="314" t="s">
        <v>88</v>
      </c>
      <c r="F6" s="315"/>
      <c r="G6" s="308" t="s">
        <v>89</v>
      </c>
      <c r="H6" s="309"/>
      <c r="I6" s="308" t="s">
        <v>90</v>
      </c>
      <c r="J6" s="309"/>
      <c r="K6" s="308" t="s">
        <v>91</v>
      </c>
      <c r="L6" s="309"/>
      <c r="M6" s="308" t="s">
        <v>92</v>
      </c>
      <c r="N6" s="309"/>
      <c r="O6" s="273" t="s">
        <v>93</v>
      </c>
      <c r="P6" s="274"/>
    </row>
    <row r="7" spans="1:16" ht="27" customHeight="1">
      <c r="A7" s="276"/>
      <c r="B7" s="279"/>
      <c r="C7" s="282"/>
      <c r="D7" s="324"/>
      <c r="E7" s="60" t="s">
        <v>94</v>
      </c>
      <c r="F7" s="21" t="s">
        <v>95</v>
      </c>
      <c r="G7" s="74" t="s">
        <v>96</v>
      </c>
      <c r="H7" s="73" t="s">
        <v>97</v>
      </c>
      <c r="I7" s="74" t="s">
        <v>98</v>
      </c>
      <c r="J7" s="73" t="s">
        <v>99</v>
      </c>
      <c r="K7" s="74" t="s">
        <v>100</v>
      </c>
      <c r="L7" s="73" t="s">
        <v>101</v>
      </c>
      <c r="M7" s="74" t="s">
        <v>102</v>
      </c>
      <c r="N7" s="73" t="s">
        <v>103</v>
      </c>
      <c r="O7" s="159" t="s">
        <v>181</v>
      </c>
      <c r="P7" s="154" t="s">
        <v>182</v>
      </c>
    </row>
    <row r="8" spans="1:16" ht="12.75" customHeight="1" thickBot="1">
      <c r="A8" s="277"/>
      <c r="B8" s="280"/>
      <c r="C8" s="283"/>
      <c r="D8" s="325"/>
      <c r="E8" s="320" t="s">
        <v>106</v>
      </c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2"/>
    </row>
    <row r="9" spans="1:16" ht="15.75">
      <c r="A9" s="268" t="s">
        <v>107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</row>
    <row r="10" spans="1:16" ht="12.75">
      <c r="A10" s="131">
        <v>1</v>
      </c>
      <c r="B10" s="8" t="s">
        <v>0</v>
      </c>
      <c r="C10" s="41" t="s">
        <v>108</v>
      </c>
      <c r="D10" s="42" t="s">
        <v>1</v>
      </c>
      <c r="E10" s="40">
        <v>3</v>
      </c>
      <c r="F10" s="78"/>
      <c r="G10" s="75">
        <v>3</v>
      </c>
      <c r="H10" s="78"/>
      <c r="I10" s="75"/>
      <c r="J10" s="79"/>
      <c r="K10" s="75"/>
      <c r="L10" s="166"/>
      <c r="M10" s="100"/>
      <c r="N10" s="99"/>
      <c r="O10" s="94"/>
      <c r="P10" s="95"/>
    </row>
    <row r="11" spans="1:16" ht="12.75">
      <c r="A11" s="126">
        <v>2</v>
      </c>
      <c r="B11" s="8" t="s">
        <v>2</v>
      </c>
      <c r="C11" s="43" t="s">
        <v>115</v>
      </c>
      <c r="D11" s="40" t="s">
        <v>1</v>
      </c>
      <c r="E11" s="40">
        <v>2</v>
      </c>
      <c r="F11" s="78"/>
      <c r="G11" s="75">
        <v>2</v>
      </c>
      <c r="H11" s="78"/>
      <c r="I11" s="75"/>
      <c r="J11" s="79"/>
      <c r="K11" s="75"/>
      <c r="L11" s="79"/>
      <c r="M11" s="81"/>
      <c r="N11" s="2"/>
      <c r="O11" s="82"/>
      <c r="P11" s="90"/>
    </row>
    <row r="12" spans="1:16" ht="15" customHeight="1">
      <c r="A12" s="251">
        <v>3</v>
      </c>
      <c r="B12" s="8" t="s">
        <v>18</v>
      </c>
      <c r="C12" s="44" t="s">
        <v>116</v>
      </c>
      <c r="D12" s="40" t="s">
        <v>1</v>
      </c>
      <c r="E12" s="40">
        <v>2</v>
      </c>
      <c r="F12" s="79"/>
      <c r="G12" s="75">
        <v>2</v>
      </c>
      <c r="H12" s="79"/>
      <c r="I12" s="76"/>
      <c r="J12" s="79"/>
      <c r="K12" s="75"/>
      <c r="L12" s="79"/>
      <c r="M12" s="81"/>
      <c r="N12" s="2"/>
      <c r="O12" s="82"/>
      <c r="P12" s="90"/>
    </row>
    <row r="13" spans="1:16" ht="15" customHeight="1">
      <c r="A13" s="252"/>
      <c r="B13" s="8" t="s">
        <v>110</v>
      </c>
      <c r="C13" s="43" t="s">
        <v>257</v>
      </c>
      <c r="D13" s="42" t="s">
        <v>111</v>
      </c>
      <c r="E13" s="40">
        <v>2</v>
      </c>
      <c r="F13" s="79"/>
      <c r="G13" s="75"/>
      <c r="H13" s="335">
        <v>2</v>
      </c>
      <c r="I13" s="22"/>
      <c r="J13" s="79"/>
      <c r="K13" s="75"/>
      <c r="L13" s="79"/>
      <c r="M13" s="81"/>
      <c r="N13" s="2"/>
      <c r="O13" s="82"/>
      <c r="P13" s="90"/>
    </row>
    <row r="14" spans="1:16" ht="12.75" customHeight="1">
      <c r="A14" s="251">
        <v>4</v>
      </c>
      <c r="B14" s="8" t="s">
        <v>113</v>
      </c>
      <c r="C14" s="29" t="s">
        <v>258</v>
      </c>
      <c r="D14" s="40" t="s">
        <v>111</v>
      </c>
      <c r="E14" s="40">
        <v>2</v>
      </c>
      <c r="F14" s="79"/>
      <c r="G14" s="75"/>
      <c r="H14" s="336"/>
      <c r="I14" s="22"/>
      <c r="J14" s="79"/>
      <c r="K14" s="75"/>
      <c r="L14" s="79"/>
      <c r="M14" s="81"/>
      <c r="N14" s="2"/>
      <c r="O14" s="82"/>
      <c r="P14" s="90"/>
    </row>
    <row r="15" spans="1:16" ht="12.75" customHeight="1">
      <c r="A15" s="252"/>
      <c r="B15" s="8" t="s">
        <v>112</v>
      </c>
      <c r="C15" s="43" t="s">
        <v>259</v>
      </c>
      <c r="D15" s="42" t="s">
        <v>1</v>
      </c>
      <c r="E15" s="40">
        <v>2</v>
      </c>
      <c r="F15" s="79"/>
      <c r="G15" s="75"/>
      <c r="H15" s="20"/>
      <c r="I15" s="337">
        <v>2</v>
      </c>
      <c r="J15" s="79"/>
      <c r="K15" s="75"/>
      <c r="L15" s="79"/>
      <c r="M15" s="81"/>
      <c r="N15" s="2"/>
      <c r="O15" s="82"/>
      <c r="P15" s="90"/>
    </row>
    <row r="16" spans="1:16" ht="12.75" customHeight="1">
      <c r="A16" s="126">
        <v>5</v>
      </c>
      <c r="B16" s="8" t="s">
        <v>114</v>
      </c>
      <c r="C16" s="242" t="s">
        <v>260</v>
      </c>
      <c r="D16" s="40" t="s">
        <v>1</v>
      </c>
      <c r="E16" s="40">
        <v>2</v>
      </c>
      <c r="F16" s="79"/>
      <c r="G16" s="75"/>
      <c r="H16" s="20"/>
      <c r="I16" s="338"/>
      <c r="J16" s="79"/>
      <c r="K16" s="75"/>
      <c r="L16" s="79"/>
      <c r="M16" s="81"/>
      <c r="N16" s="2"/>
      <c r="O16" s="82"/>
      <c r="P16" s="90"/>
    </row>
    <row r="17" spans="1:16" ht="12.75">
      <c r="A17" s="126">
        <v>6</v>
      </c>
      <c r="B17" s="8" t="s">
        <v>56</v>
      </c>
      <c r="C17" s="339" t="s">
        <v>118</v>
      </c>
      <c r="D17" s="40" t="s">
        <v>119</v>
      </c>
      <c r="E17" s="40">
        <v>2</v>
      </c>
      <c r="F17" s="79"/>
      <c r="G17" s="75"/>
      <c r="H17" s="79"/>
      <c r="I17" s="75">
        <v>2</v>
      </c>
      <c r="J17" s="78"/>
      <c r="K17" s="75"/>
      <c r="L17" s="79"/>
      <c r="M17" s="81"/>
      <c r="N17" s="2"/>
      <c r="O17" s="82"/>
      <c r="P17" s="90"/>
    </row>
    <row r="18" spans="1:16" ht="12.75">
      <c r="A18" s="126">
        <v>7</v>
      </c>
      <c r="B18" s="8" t="s">
        <v>34</v>
      </c>
      <c r="C18" s="8" t="s">
        <v>109</v>
      </c>
      <c r="D18" s="42" t="s">
        <v>1</v>
      </c>
      <c r="E18" s="40">
        <v>3</v>
      </c>
      <c r="F18" s="78"/>
      <c r="G18" s="76"/>
      <c r="H18" s="79"/>
      <c r="I18" s="76"/>
      <c r="J18" s="79">
        <v>3</v>
      </c>
      <c r="K18" s="75"/>
      <c r="L18" s="79"/>
      <c r="M18" s="81"/>
      <c r="N18" s="2"/>
      <c r="O18" s="82"/>
      <c r="P18" s="90"/>
    </row>
    <row r="19" spans="1:16" ht="12.75">
      <c r="A19" s="126">
        <v>8</v>
      </c>
      <c r="B19" s="8" t="s">
        <v>26</v>
      </c>
      <c r="C19" s="36" t="s">
        <v>117</v>
      </c>
      <c r="D19" s="40" t="s">
        <v>1</v>
      </c>
      <c r="E19" s="40">
        <v>4</v>
      </c>
      <c r="F19" s="79"/>
      <c r="G19" s="75"/>
      <c r="H19" s="79"/>
      <c r="I19" s="75"/>
      <c r="J19" s="78"/>
      <c r="K19" s="75">
        <v>4</v>
      </c>
      <c r="L19" s="79"/>
      <c r="M19" s="81"/>
      <c r="N19" s="2"/>
      <c r="O19" s="82"/>
      <c r="P19" s="90"/>
    </row>
    <row r="20" spans="1:16" ht="15" thickBot="1">
      <c r="A20" s="261" t="s">
        <v>120</v>
      </c>
      <c r="B20" s="262"/>
      <c r="C20" s="262"/>
      <c r="D20" s="136">
        <v>20</v>
      </c>
      <c r="E20" s="136">
        <v>20</v>
      </c>
      <c r="F20" s="149"/>
      <c r="G20" s="96">
        <f>SUM(G10:G19)</f>
        <v>7</v>
      </c>
      <c r="H20" s="149">
        <f>SUM(H10:H19)</f>
        <v>2</v>
      </c>
      <c r="I20" s="96">
        <f>SUM(I10:I19)</f>
        <v>4</v>
      </c>
      <c r="J20" s="149">
        <f>SUM(J10:J19)</f>
        <v>3</v>
      </c>
      <c r="K20" s="96">
        <f>SUM(K10:K19)</f>
        <v>4</v>
      </c>
      <c r="L20" s="80"/>
      <c r="M20" s="77"/>
      <c r="N20" s="80"/>
      <c r="O20" s="83"/>
      <c r="P20" s="91"/>
    </row>
    <row r="21" spans="1:16" ht="15.75">
      <c r="A21" s="299" t="s">
        <v>121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1"/>
    </row>
    <row r="22" spans="1:16" ht="12.75">
      <c r="A22" s="126">
        <v>9</v>
      </c>
      <c r="B22" s="8" t="s">
        <v>35</v>
      </c>
      <c r="C22" s="11" t="s">
        <v>122</v>
      </c>
      <c r="D22" s="46" t="s">
        <v>1</v>
      </c>
      <c r="E22" s="40">
        <v>3</v>
      </c>
      <c r="F22" s="79"/>
      <c r="G22" s="75">
        <v>3</v>
      </c>
      <c r="H22" s="78"/>
      <c r="I22" s="76"/>
      <c r="J22" s="79"/>
      <c r="K22" s="75"/>
      <c r="L22" s="79"/>
      <c r="M22" s="75"/>
      <c r="N22" s="2"/>
      <c r="O22" s="82"/>
      <c r="P22" s="90"/>
    </row>
    <row r="23" spans="1:16" ht="12.75">
      <c r="A23" s="126">
        <v>10</v>
      </c>
      <c r="B23" s="8" t="s">
        <v>4</v>
      </c>
      <c r="C23" s="43" t="s">
        <v>125</v>
      </c>
      <c r="D23" s="42" t="s">
        <v>119</v>
      </c>
      <c r="E23" s="40">
        <v>2</v>
      </c>
      <c r="F23" s="79"/>
      <c r="G23" s="75">
        <v>2</v>
      </c>
      <c r="H23" s="78"/>
      <c r="I23" s="76"/>
      <c r="J23" s="79"/>
      <c r="K23" s="75"/>
      <c r="L23" s="79"/>
      <c r="M23" s="75"/>
      <c r="N23" s="2"/>
      <c r="O23" s="82"/>
      <c r="P23" s="90"/>
    </row>
    <row r="24" spans="1:16" ht="12.75">
      <c r="A24" s="126">
        <v>11</v>
      </c>
      <c r="B24" s="8" t="s">
        <v>39</v>
      </c>
      <c r="C24" s="7" t="s">
        <v>133</v>
      </c>
      <c r="D24" s="42" t="s">
        <v>1</v>
      </c>
      <c r="E24" s="40">
        <v>4</v>
      </c>
      <c r="F24" s="79"/>
      <c r="G24" s="75">
        <v>4</v>
      </c>
      <c r="H24" s="78"/>
      <c r="I24" s="76"/>
      <c r="J24" s="79"/>
      <c r="K24" s="75"/>
      <c r="L24" s="79"/>
      <c r="M24" s="75"/>
      <c r="N24" s="2"/>
      <c r="O24" s="82"/>
      <c r="P24" s="90"/>
    </row>
    <row r="25" spans="1:16" ht="12.75">
      <c r="A25" s="126">
        <v>12</v>
      </c>
      <c r="B25" s="8" t="s">
        <v>3</v>
      </c>
      <c r="C25" s="43" t="s">
        <v>124</v>
      </c>
      <c r="D25" s="42" t="s">
        <v>1</v>
      </c>
      <c r="E25" s="40">
        <v>4</v>
      </c>
      <c r="F25" s="79"/>
      <c r="G25" s="76"/>
      <c r="H25" s="79">
        <v>4</v>
      </c>
      <c r="I25" s="75"/>
      <c r="J25" s="79"/>
      <c r="K25" s="75"/>
      <c r="L25" s="79"/>
      <c r="M25" s="75"/>
      <c r="N25" s="2"/>
      <c r="O25" s="82"/>
      <c r="P25" s="90"/>
    </row>
    <row r="26" spans="1:16" ht="12.75">
      <c r="A26" s="126">
        <v>13</v>
      </c>
      <c r="B26" s="8" t="s">
        <v>52</v>
      </c>
      <c r="C26" s="7" t="s">
        <v>127</v>
      </c>
      <c r="D26" s="42" t="s">
        <v>119</v>
      </c>
      <c r="E26" s="40">
        <v>2</v>
      </c>
      <c r="F26" s="79"/>
      <c r="G26" s="75"/>
      <c r="H26" s="79">
        <v>2</v>
      </c>
      <c r="I26" s="76"/>
      <c r="J26" s="79"/>
      <c r="K26" s="75"/>
      <c r="L26" s="79"/>
      <c r="M26" s="75"/>
      <c r="N26" s="2"/>
      <c r="O26" s="82"/>
      <c r="P26" s="90"/>
    </row>
    <row r="27" spans="1:16" ht="12.75">
      <c r="A27" s="126">
        <v>14</v>
      </c>
      <c r="B27" s="8" t="s">
        <v>5</v>
      </c>
      <c r="C27" s="43" t="s">
        <v>128</v>
      </c>
      <c r="D27" s="42" t="s">
        <v>1</v>
      </c>
      <c r="E27" s="40">
        <v>2</v>
      </c>
      <c r="F27" s="78"/>
      <c r="G27" s="75"/>
      <c r="H27" s="79">
        <v>2</v>
      </c>
      <c r="I27" s="76"/>
      <c r="J27" s="79"/>
      <c r="K27" s="75"/>
      <c r="L27" s="79"/>
      <c r="M27" s="75"/>
      <c r="N27" s="2"/>
      <c r="O27" s="82"/>
      <c r="P27" s="90"/>
    </row>
    <row r="28" spans="1:16" ht="12.75">
      <c r="A28" s="126">
        <v>15</v>
      </c>
      <c r="B28" s="8" t="s">
        <v>36</v>
      </c>
      <c r="C28" s="12" t="s">
        <v>123</v>
      </c>
      <c r="D28" s="42" t="s">
        <v>1</v>
      </c>
      <c r="E28" s="40">
        <v>4</v>
      </c>
      <c r="F28" s="79"/>
      <c r="G28" s="75"/>
      <c r="H28" s="78"/>
      <c r="I28" s="75">
        <v>4</v>
      </c>
      <c r="J28" s="79"/>
      <c r="K28" s="75"/>
      <c r="L28" s="79"/>
      <c r="M28" s="75"/>
      <c r="N28" s="2"/>
      <c r="O28" s="82"/>
      <c r="P28" s="90"/>
    </row>
    <row r="29" spans="1:16" ht="12.75">
      <c r="A29" s="126">
        <v>16</v>
      </c>
      <c r="B29" s="8" t="s">
        <v>216</v>
      </c>
      <c r="C29" s="43" t="s">
        <v>126</v>
      </c>
      <c r="D29" s="42" t="s">
        <v>119</v>
      </c>
      <c r="E29" s="40">
        <v>2</v>
      </c>
      <c r="F29" s="79"/>
      <c r="G29" s="75"/>
      <c r="H29" s="78"/>
      <c r="I29" s="75">
        <v>2</v>
      </c>
      <c r="J29" s="79"/>
      <c r="K29" s="75"/>
      <c r="L29" s="79"/>
      <c r="M29" s="75"/>
      <c r="N29" s="2"/>
      <c r="O29" s="82"/>
      <c r="P29" s="90"/>
    </row>
    <row r="30" spans="1:16" ht="12.75">
      <c r="A30" s="126">
        <v>17</v>
      </c>
      <c r="B30" s="8" t="s">
        <v>8</v>
      </c>
      <c r="C30" s="49" t="s">
        <v>251</v>
      </c>
      <c r="D30" s="42" t="s">
        <v>119</v>
      </c>
      <c r="E30" s="40">
        <v>2</v>
      </c>
      <c r="F30" s="79"/>
      <c r="G30" s="75"/>
      <c r="H30" s="79"/>
      <c r="I30" s="75">
        <v>2</v>
      </c>
      <c r="J30" s="79"/>
      <c r="K30" s="75"/>
      <c r="L30" s="79"/>
      <c r="M30" s="75"/>
      <c r="N30" s="2"/>
      <c r="O30" s="82"/>
      <c r="P30" s="90"/>
    </row>
    <row r="31" spans="1:16" ht="12.75">
      <c r="A31" s="126">
        <v>18</v>
      </c>
      <c r="B31" s="8" t="s">
        <v>53</v>
      </c>
      <c r="C31" s="7" t="s">
        <v>135</v>
      </c>
      <c r="D31" s="50" t="s">
        <v>1</v>
      </c>
      <c r="E31" s="40">
        <v>2</v>
      </c>
      <c r="F31" s="78"/>
      <c r="G31" s="76"/>
      <c r="H31" s="78"/>
      <c r="I31" s="75">
        <v>2</v>
      </c>
      <c r="J31" s="79"/>
      <c r="K31" s="75"/>
      <c r="L31" s="79"/>
      <c r="M31" s="75"/>
      <c r="N31" s="2"/>
      <c r="O31" s="82"/>
      <c r="P31" s="90"/>
    </row>
    <row r="32" spans="1:16" ht="12.75">
      <c r="A32" s="126">
        <v>19</v>
      </c>
      <c r="B32" s="8" t="s">
        <v>37</v>
      </c>
      <c r="C32" s="43" t="s">
        <v>129</v>
      </c>
      <c r="D32" s="42" t="s">
        <v>1</v>
      </c>
      <c r="E32" s="40">
        <v>3</v>
      </c>
      <c r="F32" s="79"/>
      <c r="G32" s="75"/>
      <c r="H32" s="79"/>
      <c r="I32" s="75"/>
      <c r="J32" s="79">
        <v>3</v>
      </c>
      <c r="K32" s="76"/>
      <c r="L32" s="79"/>
      <c r="M32" s="75"/>
      <c r="N32" s="2"/>
      <c r="O32" s="82"/>
      <c r="P32" s="90"/>
    </row>
    <row r="33" spans="1:16" ht="12.75">
      <c r="A33" s="126">
        <v>20</v>
      </c>
      <c r="B33" s="8" t="s">
        <v>6</v>
      </c>
      <c r="C33" s="43" t="s">
        <v>129</v>
      </c>
      <c r="D33" s="42" t="s">
        <v>130</v>
      </c>
      <c r="E33" s="40"/>
      <c r="F33" s="79">
        <v>1</v>
      </c>
      <c r="G33" s="75"/>
      <c r="H33" s="79"/>
      <c r="I33" s="75"/>
      <c r="J33" s="79">
        <v>1</v>
      </c>
      <c r="K33" s="76"/>
      <c r="L33" s="79"/>
      <c r="M33" s="75"/>
      <c r="N33" s="2"/>
      <c r="O33" s="82"/>
      <c r="P33" s="90"/>
    </row>
    <row r="34" spans="1:16" ht="12.75">
      <c r="A34" s="126">
        <v>21</v>
      </c>
      <c r="B34" s="8" t="s">
        <v>38</v>
      </c>
      <c r="C34" s="8" t="s">
        <v>131</v>
      </c>
      <c r="D34" s="42" t="s">
        <v>1</v>
      </c>
      <c r="E34" s="40">
        <v>3</v>
      </c>
      <c r="F34" s="79"/>
      <c r="G34" s="75"/>
      <c r="H34" s="79"/>
      <c r="I34" s="76"/>
      <c r="J34" s="78"/>
      <c r="K34" s="75">
        <v>3</v>
      </c>
      <c r="L34" s="79"/>
      <c r="M34" s="75"/>
      <c r="N34" s="2"/>
      <c r="O34" s="86"/>
      <c r="P34" s="92"/>
    </row>
    <row r="35" spans="1:16" ht="12.75">
      <c r="A35" s="126">
        <v>22</v>
      </c>
      <c r="B35" s="8" t="s">
        <v>7</v>
      </c>
      <c r="C35" s="45" t="s">
        <v>134</v>
      </c>
      <c r="D35" s="42" t="s">
        <v>119</v>
      </c>
      <c r="E35" s="40">
        <v>2</v>
      </c>
      <c r="F35" s="79"/>
      <c r="G35" s="75"/>
      <c r="H35" s="79"/>
      <c r="I35" s="75"/>
      <c r="J35" s="78"/>
      <c r="K35" s="75"/>
      <c r="L35" s="79">
        <v>2</v>
      </c>
      <c r="M35" s="75"/>
      <c r="N35" s="2"/>
      <c r="O35" s="82"/>
      <c r="P35" s="90"/>
    </row>
    <row r="36" spans="1:16" ht="15" thickBot="1">
      <c r="A36" s="261" t="s">
        <v>136</v>
      </c>
      <c r="B36" s="262"/>
      <c r="C36" s="262"/>
      <c r="D36" s="136">
        <v>36</v>
      </c>
      <c r="E36" s="136">
        <f>SUM(E22:E35)</f>
        <v>35</v>
      </c>
      <c r="F36" s="149">
        <v>1</v>
      </c>
      <c r="G36" s="96">
        <f>SUM(G22:G35)</f>
        <v>9</v>
      </c>
      <c r="H36" s="149">
        <f>SUM(H22:H35)</f>
        <v>8</v>
      </c>
      <c r="I36" s="96">
        <f>SUM(I22:I35)</f>
        <v>10</v>
      </c>
      <c r="J36" s="149">
        <f>SUM(J22:J35)</f>
        <v>4</v>
      </c>
      <c r="K36" s="96">
        <f>SUM(K22:K35)</f>
        <v>3</v>
      </c>
      <c r="L36" s="149">
        <v>2</v>
      </c>
      <c r="M36" s="77"/>
      <c r="N36" s="80"/>
      <c r="O36" s="97"/>
      <c r="P36" s="98"/>
    </row>
    <row r="37" spans="1:16" ht="15.75">
      <c r="A37" s="299" t="s">
        <v>137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1"/>
    </row>
    <row r="38" spans="1:16" ht="12.75" customHeight="1">
      <c r="A38" s="249">
        <v>23</v>
      </c>
      <c r="B38" s="7" t="s">
        <v>9</v>
      </c>
      <c r="C38" s="1" t="s">
        <v>138</v>
      </c>
      <c r="D38" s="40" t="s">
        <v>1</v>
      </c>
      <c r="E38" s="40">
        <v>3</v>
      </c>
      <c r="F38" s="157"/>
      <c r="G38" s="161"/>
      <c r="H38" s="157">
        <v>3</v>
      </c>
      <c r="I38" s="161"/>
      <c r="J38" s="157"/>
      <c r="K38" s="161"/>
      <c r="L38" s="157"/>
      <c r="M38" s="161"/>
      <c r="N38" s="157"/>
      <c r="O38" s="165"/>
      <c r="P38" s="156"/>
    </row>
    <row r="39" spans="1:16" ht="14.25" customHeight="1">
      <c r="A39" s="126">
        <v>24</v>
      </c>
      <c r="B39" s="29" t="s">
        <v>81</v>
      </c>
      <c r="C39" s="3" t="s">
        <v>183</v>
      </c>
      <c r="D39" s="40" t="s">
        <v>1</v>
      </c>
      <c r="E39" s="40">
        <v>3</v>
      </c>
      <c r="F39" s="157"/>
      <c r="G39" s="161"/>
      <c r="H39" s="157"/>
      <c r="I39" s="161">
        <v>3</v>
      </c>
      <c r="J39" s="157"/>
      <c r="K39" s="161"/>
      <c r="L39" s="157"/>
      <c r="M39" s="161"/>
      <c r="N39" s="157"/>
      <c r="O39" s="165"/>
      <c r="P39" s="156"/>
    </row>
    <row r="40" spans="1:16" ht="14.25" customHeight="1">
      <c r="A40" s="249">
        <v>25</v>
      </c>
      <c r="B40" s="8" t="s">
        <v>65</v>
      </c>
      <c r="C40" s="1" t="s">
        <v>187</v>
      </c>
      <c r="D40" s="40" t="s">
        <v>1</v>
      </c>
      <c r="E40" s="40">
        <v>4</v>
      </c>
      <c r="F40" s="157"/>
      <c r="G40" s="161"/>
      <c r="H40" s="157"/>
      <c r="I40" s="161"/>
      <c r="J40" s="157">
        <v>4</v>
      </c>
      <c r="K40" s="161"/>
      <c r="L40" s="157"/>
      <c r="M40" s="161"/>
      <c r="N40" s="157"/>
      <c r="O40" s="165"/>
      <c r="P40" s="156"/>
    </row>
    <row r="41" spans="1:16" ht="14.25" customHeight="1">
      <c r="A41" s="126">
        <v>26</v>
      </c>
      <c r="B41" s="8" t="s">
        <v>62</v>
      </c>
      <c r="C41" s="7" t="s">
        <v>185</v>
      </c>
      <c r="D41" s="40" t="s">
        <v>1</v>
      </c>
      <c r="E41" s="40">
        <v>3</v>
      </c>
      <c r="F41" s="157"/>
      <c r="G41" s="161"/>
      <c r="H41" s="157"/>
      <c r="I41" s="161"/>
      <c r="J41" s="157"/>
      <c r="K41" s="161">
        <v>3</v>
      </c>
      <c r="L41" s="157"/>
      <c r="M41" s="161"/>
      <c r="N41" s="157"/>
      <c r="O41" s="165"/>
      <c r="P41" s="156"/>
    </row>
    <row r="42" spans="1:16" ht="12.75">
      <c r="A42" s="249">
        <v>27</v>
      </c>
      <c r="B42" s="8" t="s">
        <v>60</v>
      </c>
      <c r="C42" s="8" t="s">
        <v>184</v>
      </c>
      <c r="D42" s="40" t="s">
        <v>1</v>
      </c>
      <c r="E42" s="40">
        <v>3</v>
      </c>
      <c r="F42" s="157"/>
      <c r="G42" s="161"/>
      <c r="H42" s="157"/>
      <c r="I42" s="161"/>
      <c r="J42" s="157"/>
      <c r="K42" s="161">
        <v>3</v>
      </c>
      <c r="L42" s="157"/>
      <c r="M42" s="161"/>
      <c r="N42" s="157"/>
      <c r="O42" s="165"/>
      <c r="P42" s="156"/>
    </row>
    <row r="43" spans="1:16" ht="12.75">
      <c r="A43" s="126">
        <v>28</v>
      </c>
      <c r="B43" s="8" t="s">
        <v>61</v>
      </c>
      <c r="C43" s="8" t="s">
        <v>184</v>
      </c>
      <c r="D43" s="40" t="s">
        <v>130</v>
      </c>
      <c r="E43" s="40"/>
      <c r="F43" s="157">
        <v>2</v>
      </c>
      <c r="G43" s="161"/>
      <c r="H43" s="157"/>
      <c r="I43" s="161"/>
      <c r="J43" s="157"/>
      <c r="K43" s="161"/>
      <c r="L43" s="157">
        <v>2</v>
      </c>
      <c r="M43" s="161"/>
      <c r="N43" s="157"/>
      <c r="O43" s="165"/>
      <c r="P43" s="156"/>
    </row>
    <row r="44" spans="1:16" ht="12.75">
      <c r="A44" s="249">
        <v>29</v>
      </c>
      <c r="B44" s="8" t="s">
        <v>69</v>
      </c>
      <c r="C44" s="3" t="s">
        <v>194</v>
      </c>
      <c r="D44" s="40" t="s">
        <v>1</v>
      </c>
      <c r="E44" s="40">
        <v>3</v>
      </c>
      <c r="F44" s="157"/>
      <c r="G44" s="161"/>
      <c r="H44" s="157"/>
      <c r="I44" s="161"/>
      <c r="J44" s="157"/>
      <c r="K44" s="161"/>
      <c r="L44" s="157">
        <v>3</v>
      </c>
      <c r="M44" s="161"/>
      <c r="N44" s="157"/>
      <c r="O44" s="165"/>
      <c r="P44" s="156"/>
    </row>
    <row r="45" spans="1:16" ht="12.75">
      <c r="A45" s="126">
        <v>30</v>
      </c>
      <c r="B45" s="8" t="s">
        <v>66</v>
      </c>
      <c r="C45" s="8" t="s">
        <v>188</v>
      </c>
      <c r="D45" s="40" t="s">
        <v>1</v>
      </c>
      <c r="E45" s="40">
        <v>5</v>
      </c>
      <c r="F45" s="157"/>
      <c r="G45" s="161"/>
      <c r="H45" s="157"/>
      <c r="I45" s="161"/>
      <c r="J45" s="157"/>
      <c r="K45" s="161"/>
      <c r="L45" s="157">
        <v>5</v>
      </c>
      <c r="M45" s="161"/>
      <c r="N45" s="157"/>
      <c r="O45" s="165"/>
      <c r="P45" s="156"/>
    </row>
    <row r="46" spans="1:16" ht="12.75">
      <c r="A46" s="249">
        <v>31</v>
      </c>
      <c r="B46" s="8" t="s">
        <v>63</v>
      </c>
      <c r="C46" s="7" t="s">
        <v>186</v>
      </c>
      <c r="D46" s="40" t="s">
        <v>1</v>
      </c>
      <c r="E46" s="40">
        <v>4</v>
      </c>
      <c r="F46" s="157"/>
      <c r="G46" s="161"/>
      <c r="H46" s="157"/>
      <c r="I46" s="161"/>
      <c r="J46" s="157"/>
      <c r="K46" s="161"/>
      <c r="L46" s="157">
        <v>4</v>
      </c>
      <c r="M46" s="161"/>
      <c r="N46" s="157"/>
      <c r="O46" s="165"/>
      <c r="P46" s="156"/>
    </row>
    <row r="47" spans="1:16" ht="12.75">
      <c r="A47" s="126">
        <v>32</v>
      </c>
      <c r="B47" s="8" t="s">
        <v>64</v>
      </c>
      <c r="C47" s="7" t="s">
        <v>186</v>
      </c>
      <c r="D47" s="40" t="s">
        <v>130</v>
      </c>
      <c r="E47" s="40"/>
      <c r="F47" s="157">
        <v>2</v>
      </c>
      <c r="G47" s="161"/>
      <c r="H47" s="157"/>
      <c r="I47" s="161"/>
      <c r="J47" s="157"/>
      <c r="K47" s="161"/>
      <c r="L47" s="157"/>
      <c r="M47" s="161">
        <v>2</v>
      </c>
      <c r="N47" s="157"/>
      <c r="O47" s="165"/>
      <c r="P47" s="156"/>
    </row>
    <row r="48" spans="1:16" ht="12.75" customHeight="1">
      <c r="A48" s="249">
        <v>33</v>
      </c>
      <c r="B48" s="12" t="s">
        <v>235</v>
      </c>
      <c r="C48" s="8" t="s">
        <v>188</v>
      </c>
      <c r="D48" s="40" t="s">
        <v>130</v>
      </c>
      <c r="E48" s="40"/>
      <c r="F48" s="157">
        <v>2</v>
      </c>
      <c r="G48" s="161"/>
      <c r="H48" s="157"/>
      <c r="I48" s="161"/>
      <c r="J48" s="157"/>
      <c r="K48" s="161"/>
      <c r="L48" s="157"/>
      <c r="M48" s="161">
        <v>2</v>
      </c>
      <c r="N48" s="157"/>
      <c r="O48" s="165"/>
      <c r="P48" s="156"/>
    </row>
    <row r="49" spans="1:16" ht="12.75">
      <c r="A49" s="126">
        <v>34</v>
      </c>
      <c r="B49" s="7" t="s">
        <v>236</v>
      </c>
      <c r="C49" s="3" t="s">
        <v>189</v>
      </c>
      <c r="D49" s="40" t="s">
        <v>1</v>
      </c>
      <c r="E49" s="40">
        <v>4</v>
      </c>
      <c r="F49" s="157"/>
      <c r="G49" s="161"/>
      <c r="H49" s="157"/>
      <c r="I49" s="161"/>
      <c r="J49" s="157"/>
      <c r="K49" s="161"/>
      <c r="L49" s="157"/>
      <c r="M49" s="161">
        <v>4</v>
      </c>
      <c r="N49" s="157"/>
      <c r="O49" s="165"/>
      <c r="P49" s="156"/>
    </row>
    <row r="50" spans="1:16" ht="12.75">
      <c r="A50" s="249">
        <v>35</v>
      </c>
      <c r="B50" s="8" t="s">
        <v>25</v>
      </c>
      <c r="C50" s="8" t="s">
        <v>190</v>
      </c>
      <c r="D50" s="40" t="s">
        <v>1</v>
      </c>
      <c r="E50" s="40">
        <v>4</v>
      </c>
      <c r="F50" s="157"/>
      <c r="G50" s="161"/>
      <c r="H50" s="157"/>
      <c r="I50" s="161"/>
      <c r="J50" s="157"/>
      <c r="K50" s="161"/>
      <c r="L50" s="157"/>
      <c r="M50" s="161">
        <v>4</v>
      </c>
      <c r="N50" s="157"/>
      <c r="O50" s="165"/>
      <c r="P50" s="156"/>
    </row>
    <row r="51" spans="1:16" ht="12.75">
      <c r="A51" s="126">
        <v>36</v>
      </c>
      <c r="B51" s="1" t="s">
        <v>237</v>
      </c>
      <c r="C51" s="3" t="s">
        <v>192</v>
      </c>
      <c r="D51" s="40" t="s">
        <v>1</v>
      </c>
      <c r="E51" s="40">
        <v>3</v>
      </c>
      <c r="F51" s="157"/>
      <c r="G51" s="161"/>
      <c r="H51" s="157"/>
      <c r="I51" s="161"/>
      <c r="J51" s="157"/>
      <c r="K51" s="161"/>
      <c r="L51" s="157"/>
      <c r="M51" s="161">
        <v>3</v>
      </c>
      <c r="N51" s="157"/>
      <c r="O51" s="165"/>
      <c r="P51" s="156"/>
    </row>
    <row r="52" spans="1:16" ht="12.75">
      <c r="A52" s="249">
        <v>37</v>
      </c>
      <c r="B52" s="8" t="s">
        <v>67</v>
      </c>
      <c r="C52" s="8" t="s">
        <v>191</v>
      </c>
      <c r="D52" s="40" t="s">
        <v>1</v>
      </c>
      <c r="E52" s="40">
        <v>3</v>
      </c>
      <c r="F52" s="157"/>
      <c r="G52" s="161"/>
      <c r="H52" s="157"/>
      <c r="I52" s="161"/>
      <c r="J52" s="157"/>
      <c r="K52" s="161"/>
      <c r="L52" s="157"/>
      <c r="M52" s="161"/>
      <c r="N52" s="157">
        <v>3</v>
      </c>
      <c r="O52" s="165"/>
      <c r="P52" s="156"/>
    </row>
    <row r="53" spans="1:16" ht="12.75">
      <c r="A53" s="126">
        <v>38</v>
      </c>
      <c r="B53" s="7" t="s">
        <v>68</v>
      </c>
      <c r="C53" s="7" t="s">
        <v>193</v>
      </c>
      <c r="D53" s="40" t="s">
        <v>1</v>
      </c>
      <c r="E53" s="40">
        <v>6</v>
      </c>
      <c r="F53" s="157"/>
      <c r="G53" s="161"/>
      <c r="H53" s="157"/>
      <c r="I53" s="161"/>
      <c r="J53" s="157"/>
      <c r="K53" s="161"/>
      <c r="L53" s="157"/>
      <c r="M53" s="161"/>
      <c r="N53" s="157">
        <v>6</v>
      </c>
      <c r="O53" s="165"/>
      <c r="P53" s="156"/>
    </row>
    <row r="54" spans="1:16" ht="12.75">
      <c r="A54" s="249">
        <v>39</v>
      </c>
      <c r="B54" s="8" t="s">
        <v>70</v>
      </c>
      <c r="C54" s="8" t="s">
        <v>195</v>
      </c>
      <c r="D54" s="40" t="s">
        <v>1</v>
      </c>
      <c r="E54" s="40">
        <v>3</v>
      </c>
      <c r="F54" s="157"/>
      <c r="G54" s="161"/>
      <c r="H54" s="157"/>
      <c r="I54" s="161"/>
      <c r="J54" s="157"/>
      <c r="K54" s="161"/>
      <c r="L54" s="157"/>
      <c r="M54" s="161"/>
      <c r="N54" s="157"/>
      <c r="O54" s="165"/>
      <c r="P54" s="157">
        <v>3</v>
      </c>
    </row>
    <row r="55" spans="1:16" ht="12.75">
      <c r="A55" s="126">
        <v>40</v>
      </c>
      <c r="B55" s="8" t="s">
        <v>42</v>
      </c>
      <c r="C55" s="3" t="s">
        <v>196</v>
      </c>
      <c r="D55" s="40" t="s">
        <v>1</v>
      </c>
      <c r="E55" s="40">
        <v>3</v>
      </c>
      <c r="F55" s="157"/>
      <c r="G55" s="161"/>
      <c r="H55" s="157"/>
      <c r="I55" s="161"/>
      <c r="J55" s="157"/>
      <c r="K55" s="161"/>
      <c r="L55" s="157"/>
      <c r="M55" s="161"/>
      <c r="N55" s="157"/>
      <c r="O55" s="165"/>
      <c r="P55" s="157">
        <v>3</v>
      </c>
    </row>
    <row r="56" spans="1:16" ht="16.5" thickBot="1">
      <c r="A56" s="263" t="s">
        <v>157</v>
      </c>
      <c r="B56" s="264"/>
      <c r="C56" s="264"/>
      <c r="D56" s="172">
        <v>60</v>
      </c>
      <c r="E56" s="173">
        <f>SUM(E38:E55)</f>
        <v>54</v>
      </c>
      <c r="F56" s="174">
        <f>SUM(F39:F55)</f>
        <v>6</v>
      </c>
      <c r="G56" s="175"/>
      <c r="H56" s="174">
        <f>SUM(H38:H55)</f>
        <v>3</v>
      </c>
      <c r="I56" s="175">
        <f>SUM(I38:I55)</f>
        <v>3</v>
      </c>
      <c r="J56" s="174">
        <f>SUM(J38:J55)</f>
        <v>4</v>
      </c>
      <c r="K56" s="175">
        <f>SUM(K38:K55)</f>
        <v>6</v>
      </c>
      <c r="L56" s="174">
        <f>SUM(L38:L55)</f>
        <v>14</v>
      </c>
      <c r="M56" s="175">
        <f>SUM(M38:M55)</f>
        <v>15</v>
      </c>
      <c r="N56" s="176">
        <f>SUM(N38:N55)</f>
        <v>9</v>
      </c>
      <c r="O56" s="177"/>
      <c r="P56" s="176">
        <f>SUM(P38:P55)</f>
        <v>6</v>
      </c>
    </row>
    <row r="57" spans="1:16" ht="16.5" thickBot="1">
      <c r="A57" s="253" t="s">
        <v>158</v>
      </c>
      <c r="B57" s="254"/>
      <c r="C57" s="255"/>
      <c r="D57" s="124" t="s">
        <v>119</v>
      </c>
      <c r="E57" s="178">
        <v>6</v>
      </c>
      <c r="F57" s="179"/>
      <c r="G57" s="180"/>
      <c r="H57" s="181"/>
      <c r="I57" s="182"/>
      <c r="J57" s="181">
        <v>2</v>
      </c>
      <c r="K57" s="182">
        <v>2</v>
      </c>
      <c r="L57" s="181"/>
      <c r="M57" s="182"/>
      <c r="N57" s="181">
        <v>2</v>
      </c>
      <c r="O57" s="183"/>
      <c r="P57" s="184"/>
    </row>
    <row r="58" spans="1:16" ht="15.75">
      <c r="A58" s="293" t="s">
        <v>159</v>
      </c>
      <c r="B58" s="294"/>
      <c r="C58" s="294"/>
      <c r="D58" s="110">
        <v>26</v>
      </c>
      <c r="E58" s="167">
        <f>SUM(G58:P58)</f>
        <v>26</v>
      </c>
      <c r="F58" s="168"/>
      <c r="G58" s="171">
        <v>1</v>
      </c>
      <c r="H58" s="170">
        <v>2</v>
      </c>
      <c r="I58" s="171"/>
      <c r="J58" s="170">
        <v>3</v>
      </c>
      <c r="K58" s="171"/>
      <c r="L58" s="170"/>
      <c r="M58" s="171"/>
      <c r="N58" s="170">
        <v>4</v>
      </c>
      <c r="O58" s="171">
        <v>16</v>
      </c>
      <c r="P58" s="170"/>
    </row>
    <row r="59" spans="1:16" ht="12.75">
      <c r="A59" s="126">
        <v>41</v>
      </c>
      <c r="B59" s="8" t="s">
        <v>16</v>
      </c>
      <c r="C59" s="29" t="s">
        <v>160</v>
      </c>
      <c r="D59" s="42" t="s">
        <v>111</v>
      </c>
      <c r="E59" s="40">
        <v>1</v>
      </c>
      <c r="F59" s="156"/>
      <c r="G59" s="161">
        <v>1</v>
      </c>
      <c r="H59" s="157"/>
      <c r="I59" s="161"/>
      <c r="J59" s="157"/>
      <c r="K59" s="161"/>
      <c r="L59" s="157"/>
      <c r="M59" s="161"/>
      <c r="N59" s="157"/>
      <c r="O59" s="161"/>
      <c r="P59" s="156"/>
    </row>
    <row r="60" spans="1:16" ht="12.75">
      <c r="A60" s="126">
        <v>42</v>
      </c>
      <c r="B60" s="8" t="s">
        <v>44</v>
      </c>
      <c r="C60" s="8" t="s">
        <v>161</v>
      </c>
      <c r="D60" s="42" t="s">
        <v>111</v>
      </c>
      <c r="E60" s="40">
        <v>2</v>
      </c>
      <c r="F60" s="156"/>
      <c r="G60" s="161"/>
      <c r="H60" s="157">
        <v>2</v>
      </c>
      <c r="I60" s="161"/>
      <c r="J60" s="157"/>
      <c r="K60" s="161"/>
      <c r="L60" s="157"/>
      <c r="M60" s="161"/>
      <c r="N60" s="157"/>
      <c r="O60" s="161"/>
      <c r="P60" s="156"/>
    </row>
    <row r="61" spans="1:16" ht="12.75">
      <c r="A61" s="126">
        <v>43</v>
      </c>
      <c r="B61" s="8" t="s">
        <v>51</v>
      </c>
      <c r="C61" s="54" t="s">
        <v>231</v>
      </c>
      <c r="D61" s="42" t="s">
        <v>111</v>
      </c>
      <c r="E61" s="40">
        <v>3</v>
      </c>
      <c r="F61" s="156"/>
      <c r="G61" s="161"/>
      <c r="H61" s="157"/>
      <c r="I61" s="161"/>
      <c r="J61" s="157">
        <v>3</v>
      </c>
      <c r="K61" s="161"/>
      <c r="L61" s="157"/>
      <c r="M61" s="161"/>
      <c r="N61" s="157"/>
      <c r="O61" s="161"/>
      <c r="P61" s="156"/>
    </row>
    <row r="62" spans="1:16" ht="12.75">
      <c r="A62" s="126">
        <v>44</v>
      </c>
      <c r="B62" s="8" t="s">
        <v>225</v>
      </c>
      <c r="C62" s="8" t="s">
        <v>234</v>
      </c>
      <c r="D62" s="42" t="s">
        <v>111</v>
      </c>
      <c r="E62" s="40">
        <v>1</v>
      </c>
      <c r="F62" s="156"/>
      <c r="G62" s="161"/>
      <c r="H62" s="157"/>
      <c r="I62" s="161"/>
      <c r="J62" s="157"/>
      <c r="K62" s="161"/>
      <c r="L62" s="157"/>
      <c r="M62" s="161"/>
      <c r="N62" s="157">
        <v>1</v>
      </c>
      <c r="O62" s="161"/>
      <c r="P62" s="156"/>
    </row>
    <row r="63" spans="1:16" ht="12.75">
      <c r="A63" s="126">
        <v>45</v>
      </c>
      <c r="B63" s="8" t="s">
        <v>226</v>
      </c>
      <c r="C63" s="8" t="s">
        <v>197</v>
      </c>
      <c r="D63" s="42" t="s">
        <v>111</v>
      </c>
      <c r="E63" s="40">
        <v>3</v>
      </c>
      <c r="F63" s="156"/>
      <c r="G63" s="161"/>
      <c r="H63" s="157"/>
      <c r="I63" s="161"/>
      <c r="J63" s="157"/>
      <c r="K63" s="161"/>
      <c r="L63" s="157"/>
      <c r="M63" s="161"/>
      <c r="N63" s="157">
        <v>3</v>
      </c>
      <c r="O63" s="161"/>
      <c r="P63" s="156"/>
    </row>
    <row r="64" spans="1:16" ht="13.5" thickBot="1">
      <c r="A64" s="127">
        <v>46</v>
      </c>
      <c r="B64" s="115" t="s">
        <v>71</v>
      </c>
      <c r="C64" s="115" t="s">
        <v>198</v>
      </c>
      <c r="D64" s="135" t="s">
        <v>119</v>
      </c>
      <c r="E64" s="114">
        <v>16</v>
      </c>
      <c r="F64" s="155"/>
      <c r="G64" s="185"/>
      <c r="H64" s="160"/>
      <c r="I64" s="185"/>
      <c r="J64" s="160"/>
      <c r="K64" s="185"/>
      <c r="L64" s="160"/>
      <c r="M64" s="186"/>
      <c r="N64" s="176"/>
      <c r="O64" s="185">
        <v>16</v>
      </c>
      <c r="P64" s="155"/>
    </row>
    <row r="65" spans="1:16" ht="15.75">
      <c r="A65" s="293" t="s">
        <v>164</v>
      </c>
      <c r="B65" s="294"/>
      <c r="C65" s="294"/>
      <c r="D65" s="167">
        <v>12</v>
      </c>
      <c r="E65" s="167">
        <v>12</v>
      </c>
      <c r="F65" s="168"/>
      <c r="G65" s="169"/>
      <c r="H65" s="170"/>
      <c r="I65" s="171"/>
      <c r="J65" s="170"/>
      <c r="K65" s="171"/>
      <c r="L65" s="170"/>
      <c r="M65" s="171">
        <v>1</v>
      </c>
      <c r="N65" s="170">
        <v>1</v>
      </c>
      <c r="O65" s="171"/>
      <c r="P65" s="170">
        <v>10</v>
      </c>
    </row>
    <row r="66" spans="1:16" ht="13.5" customHeight="1">
      <c r="A66" s="126">
        <v>47</v>
      </c>
      <c r="B66" s="228" t="s">
        <v>219</v>
      </c>
      <c r="C66" s="55" t="s">
        <v>165</v>
      </c>
      <c r="D66" s="42" t="s">
        <v>111</v>
      </c>
      <c r="E66" s="42">
        <v>1</v>
      </c>
      <c r="F66" s="163"/>
      <c r="G66" s="162"/>
      <c r="H66" s="158"/>
      <c r="I66" s="164"/>
      <c r="J66" s="157"/>
      <c r="K66" s="161"/>
      <c r="L66" s="157"/>
      <c r="M66" s="161">
        <v>1</v>
      </c>
      <c r="N66" s="157"/>
      <c r="O66" s="165"/>
      <c r="P66" s="156"/>
    </row>
    <row r="67" spans="1:16" ht="12.75" customHeight="1">
      <c r="A67" s="126">
        <v>48</v>
      </c>
      <c r="B67" s="1" t="s">
        <v>220</v>
      </c>
      <c r="C67" s="55" t="s">
        <v>166</v>
      </c>
      <c r="D67" s="42" t="s">
        <v>111</v>
      </c>
      <c r="E67" s="42">
        <v>1</v>
      </c>
      <c r="F67" s="163"/>
      <c r="G67" s="162"/>
      <c r="H67" s="158"/>
      <c r="I67" s="164"/>
      <c r="J67" s="157"/>
      <c r="K67" s="161"/>
      <c r="L67" s="157"/>
      <c r="M67" s="161"/>
      <c r="N67" s="157">
        <v>1</v>
      </c>
      <c r="O67" s="165"/>
      <c r="P67" s="156"/>
    </row>
    <row r="68" spans="1:16" ht="12.75" customHeight="1">
      <c r="A68" s="125">
        <v>49</v>
      </c>
      <c r="B68" s="1" t="s">
        <v>221</v>
      </c>
      <c r="C68" s="1" t="s">
        <v>167</v>
      </c>
      <c r="D68" s="42" t="s">
        <v>111</v>
      </c>
      <c r="E68" s="42">
        <v>4</v>
      </c>
      <c r="F68" s="163"/>
      <c r="G68" s="162"/>
      <c r="H68" s="158"/>
      <c r="I68" s="164"/>
      <c r="J68" s="157"/>
      <c r="K68" s="161"/>
      <c r="L68" s="157"/>
      <c r="M68" s="161"/>
      <c r="N68" s="157"/>
      <c r="O68" s="165"/>
      <c r="P68" s="157">
        <v>4</v>
      </c>
    </row>
    <row r="69" spans="1:16" ht="14.25" customHeight="1" thickBot="1">
      <c r="A69" s="127">
        <v>50</v>
      </c>
      <c r="B69" s="33" t="s">
        <v>222</v>
      </c>
      <c r="C69" s="37" t="s">
        <v>168</v>
      </c>
      <c r="D69" s="50" t="s">
        <v>1</v>
      </c>
      <c r="E69" s="50">
        <v>6</v>
      </c>
      <c r="F69" s="187"/>
      <c r="G69" s="188"/>
      <c r="H69" s="189"/>
      <c r="I69" s="190"/>
      <c r="J69" s="191"/>
      <c r="K69" s="192"/>
      <c r="L69" s="191"/>
      <c r="M69" s="192"/>
      <c r="N69" s="191"/>
      <c r="O69" s="193"/>
      <c r="P69" s="191">
        <v>6</v>
      </c>
    </row>
    <row r="70" spans="1:17" ht="16.5" thickBot="1">
      <c r="A70" s="316" t="s">
        <v>169</v>
      </c>
      <c r="B70" s="317"/>
      <c r="C70" s="318"/>
      <c r="D70" s="238">
        <f>E70+F70</f>
        <v>160</v>
      </c>
      <c r="E70" s="239">
        <f>E65+E58+E57+E56+E36+E20</f>
        <v>153</v>
      </c>
      <c r="F70" s="240">
        <f>F56+F36+F20</f>
        <v>7</v>
      </c>
      <c r="G70" s="239">
        <f>G65+G58+G57+G56+G36+G20</f>
        <v>17</v>
      </c>
      <c r="H70" s="239">
        <f>H65+H58+H57+H56+H36+H20</f>
        <v>15</v>
      </c>
      <c r="I70" s="239">
        <f>I65+I58+I57+I56+I36+I20</f>
        <v>17</v>
      </c>
      <c r="J70" s="239">
        <f>J65+J58+J57+J56+J36+J20</f>
        <v>16</v>
      </c>
      <c r="K70" s="239">
        <f>K65+K58+K57+K56+K36+K20</f>
        <v>15</v>
      </c>
      <c r="L70" s="239">
        <f>L65+L58+L57+L56+L36+L20</f>
        <v>16</v>
      </c>
      <c r="M70" s="239">
        <f>M65+M58+M57+M56+M36+M20</f>
        <v>16</v>
      </c>
      <c r="N70" s="239">
        <f>N65+N58+N57+N56+N36+N20</f>
        <v>16</v>
      </c>
      <c r="O70" s="354">
        <f>O65+O58+O57+O56+O36+O20</f>
        <v>16</v>
      </c>
      <c r="P70" s="354">
        <f>P65+P58+P57+P56+P36+P20</f>
        <v>16</v>
      </c>
      <c r="Q70" s="65"/>
    </row>
    <row r="71" spans="1:16" ht="12.75">
      <c r="A71" s="66"/>
      <c r="B71" s="29" t="s">
        <v>180</v>
      </c>
      <c r="H71" s="70"/>
      <c r="I71" s="70"/>
      <c r="J71" s="70"/>
      <c r="K71" s="70"/>
      <c r="L71" s="67"/>
      <c r="M71" s="67"/>
      <c r="N71" s="67"/>
      <c r="O71" s="59"/>
      <c r="P71" s="59"/>
    </row>
    <row r="72" spans="1:16" ht="12.75">
      <c r="A72" s="66"/>
      <c r="E72" s="67"/>
      <c r="F72" s="68"/>
      <c r="G72" s="69"/>
      <c r="H72" s="70"/>
      <c r="I72" s="70"/>
      <c r="J72" s="70"/>
      <c r="K72" s="70"/>
      <c r="L72" s="67"/>
      <c r="M72" s="67"/>
      <c r="N72" s="67"/>
      <c r="O72" s="59"/>
      <c r="P72" s="59"/>
    </row>
  </sheetData>
  <sheetProtection/>
  <mergeCells count="29">
    <mergeCell ref="H13:H14"/>
    <mergeCell ref="I15:I16"/>
    <mergeCell ref="E8:P8"/>
    <mergeCell ref="A21:P21"/>
    <mergeCell ref="A37:P37"/>
    <mergeCell ref="A6:A8"/>
    <mergeCell ref="B6:B8"/>
    <mergeCell ref="C6:C8"/>
    <mergeCell ref="D6:D8"/>
    <mergeCell ref="E6:F6"/>
    <mergeCell ref="G6:H6"/>
    <mergeCell ref="I6:J6"/>
    <mergeCell ref="K6:L6"/>
    <mergeCell ref="M6:N6"/>
    <mergeCell ref="O6:P6"/>
    <mergeCell ref="H2:P2"/>
    <mergeCell ref="H3:P3"/>
    <mergeCell ref="H4:P4"/>
    <mergeCell ref="A5:P5"/>
    <mergeCell ref="A57:C57"/>
    <mergeCell ref="A58:C58"/>
    <mergeCell ref="A65:C65"/>
    <mergeCell ref="A70:C70"/>
    <mergeCell ref="A9:P9"/>
    <mergeCell ref="A20:C20"/>
    <mergeCell ref="A36:C36"/>
    <mergeCell ref="A56:C56"/>
    <mergeCell ref="A12:A13"/>
    <mergeCell ref="A14:A15"/>
  </mergeCells>
  <printOptions/>
  <pageMargins left="0.62" right="0.15748031496062992" top="0.33" bottom="0.1968503937007874" header="0" footer="0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115" zoomScaleNormal="115" zoomScalePageLayoutView="0" workbookViewId="0" topLeftCell="A52">
      <selection activeCell="R70" sqref="R70"/>
    </sheetView>
  </sheetViews>
  <sheetFormatPr defaultColWidth="9.140625" defaultRowHeight="12.75"/>
  <cols>
    <col min="1" max="1" width="4.140625" style="32" customWidth="1"/>
    <col min="2" max="2" width="9.00390625" style="32" customWidth="1"/>
    <col min="3" max="3" width="36.57421875" style="32" customWidth="1"/>
    <col min="4" max="4" width="7.421875" style="32" customWidth="1"/>
    <col min="5" max="5" width="5.8515625" style="32" customWidth="1"/>
    <col min="6" max="6" width="6.00390625" style="32" customWidth="1"/>
    <col min="7" max="7" width="5.421875" style="32" customWidth="1"/>
    <col min="8" max="8" width="4.28125" style="32" customWidth="1"/>
    <col min="9" max="10" width="4.421875" style="32" customWidth="1"/>
    <col min="11" max="11" width="5.140625" style="32" customWidth="1"/>
    <col min="12" max="12" width="4.7109375" style="32" customWidth="1"/>
    <col min="13" max="13" width="4.140625" style="32" customWidth="1"/>
    <col min="14" max="14" width="4.7109375" style="32" customWidth="1"/>
    <col min="15" max="15" width="4.140625" style="32" customWidth="1"/>
    <col min="16" max="16" width="5.140625" style="32" customWidth="1"/>
    <col min="17" max="17" width="4.57421875" style="29" customWidth="1"/>
    <col min="18" max="16384" width="9.140625" style="29" customWidth="1"/>
  </cols>
  <sheetData>
    <row r="1" spans="1:16" ht="12.75">
      <c r="A1" s="29"/>
      <c r="B1" s="29"/>
      <c r="C1" s="29"/>
      <c r="E1" s="71"/>
      <c r="F1" s="71"/>
      <c r="G1" s="71"/>
      <c r="H1" s="71" t="s">
        <v>82</v>
      </c>
      <c r="I1" s="71"/>
      <c r="J1" s="71"/>
      <c r="K1" s="71"/>
      <c r="L1" s="71"/>
      <c r="M1" s="71"/>
      <c r="N1" s="71"/>
      <c r="O1" s="71"/>
      <c r="P1" s="71"/>
    </row>
    <row r="2" spans="1:16" ht="12.75">
      <c r="A2" s="29"/>
      <c r="B2" s="29"/>
      <c r="C2" s="29"/>
      <c r="E2" s="71"/>
      <c r="F2" s="71"/>
      <c r="G2" s="71"/>
      <c r="H2" s="291" t="s">
        <v>261</v>
      </c>
      <c r="I2" s="291"/>
      <c r="J2" s="291"/>
      <c r="K2" s="291"/>
      <c r="L2" s="291"/>
      <c r="M2" s="291"/>
      <c r="N2" s="291"/>
      <c r="O2" s="291"/>
      <c r="P2" s="291"/>
    </row>
    <row r="3" spans="1:16" ht="12.75">
      <c r="A3" s="29"/>
      <c r="B3" s="29"/>
      <c r="C3" s="29"/>
      <c r="E3" s="71"/>
      <c r="F3" s="71"/>
      <c r="G3" s="71"/>
      <c r="H3" s="291" t="s">
        <v>83</v>
      </c>
      <c r="I3" s="291"/>
      <c r="J3" s="291"/>
      <c r="K3" s="291"/>
      <c r="L3" s="291"/>
      <c r="M3" s="291"/>
      <c r="N3" s="291"/>
      <c r="O3" s="291"/>
      <c r="P3" s="291"/>
    </row>
    <row r="4" spans="1:16" ht="13.5" customHeight="1">
      <c r="A4" s="38"/>
      <c r="B4" s="71"/>
      <c r="C4" s="38"/>
      <c r="E4" s="58"/>
      <c r="F4" s="58"/>
      <c r="G4" s="58"/>
      <c r="H4" s="292" t="s">
        <v>238</v>
      </c>
      <c r="I4" s="292"/>
      <c r="J4" s="292"/>
      <c r="K4" s="292"/>
      <c r="L4" s="292"/>
      <c r="M4" s="292"/>
      <c r="N4" s="292"/>
      <c r="O4" s="292"/>
      <c r="P4" s="292"/>
    </row>
    <row r="5" spans="1:16" ht="35.25" customHeight="1" thickBot="1">
      <c r="A5" s="319" t="s">
        <v>265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</row>
    <row r="6" spans="1:16" s="72" customFormat="1" ht="10.5" customHeight="1">
      <c r="A6" s="275" t="s">
        <v>84</v>
      </c>
      <c r="B6" s="278" t="s">
        <v>85</v>
      </c>
      <c r="C6" s="281" t="s">
        <v>86</v>
      </c>
      <c r="D6" s="323" t="s">
        <v>87</v>
      </c>
      <c r="E6" s="314" t="s">
        <v>88</v>
      </c>
      <c r="F6" s="315"/>
      <c r="G6" s="308" t="s">
        <v>89</v>
      </c>
      <c r="H6" s="309"/>
      <c r="I6" s="308" t="s">
        <v>90</v>
      </c>
      <c r="J6" s="309"/>
      <c r="K6" s="308" t="s">
        <v>91</v>
      </c>
      <c r="L6" s="309"/>
      <c r="M6" s="308" t="s">
        <v>92</v>
      </c>
      <c r="N6" s="309"/>
      <c r="O6" s="273" t="s">
        <v>93</v>
      </c>
      <c r="P6" s="274"/>
    </row>
    <row r="7" spans="1:17" s="72" customFormat="1" ht="26.25" customHeight="1">
      <c r="A7" s="276"/>
      <c r="B7" s="279"/>
      <c r="C7" s="282"/>
      <c r="D7" s="324"/>
      <c r="E7" s="60" t="s">
        <v>94</v>
      </c>
      <c r="F7" s="21" t="s">
        <v>95</v>
      </c>
      <c r="G7" s="74" t="s">
        <v>96</v>
      </c>
      <c r="H7" s="73" t="s">
        <v>97</v>
      </c>
      <c r="I7" s="74" t="s">
        <v>98</v>
      </c>
      <c r="J7" s="73" t="s">
        <v>99</v>
      </c>
      <c r="K7" s="74" t="s">
        <v>100</v>
      </c>
      <c r="L7" s="73" t="s">
        <v>101</v>
      </c>
      <c r="M7" s="74" t="s">
        <v>102</v>
      </c>
      <c r="N7" s="73" t="s">
        <v>103</v>
      </c>
      <c r="O7" s="159" t="s">
        <v>181</v>
      </c>
      <c r="P7" s="194" t="s">
        <v>182</v>
      </c>
      <c r="Q7" s="197"/>
    </row>
    <row r="8" spans="1:17" s="72" customFormat="1" ht="14.25" customHeight="1" thickBot="1">
      <c r="A8" s="277"/>
      <c r="B8" s="280"/>
      <c r="C8" s="283"/>
      <c r="D8" s="325"/>
      <c r="E8" s="321" t="s">
        <v>106</v>
      </c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197"/>
    </row>
    <row r="9" spans="1:17" ht="15.75">
      <c r="A9" s="332" t="s">
        <v>107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4"/>
      <c r="Q9" s="198"/>
    </row>
    <row r="10" spans="1:17" ht="12.75">
      <c r="A10" s="64">
        <v>1</v>
      </c>
      <c r="B10" s="8" t="s">
        <v>0</v>
      </c>
      <c r="C10" s="41" t="s">
        <v>108</v>
      </c>
      <c r="D10" s="42" t="s">
        <v>1</v>
      </c>
      <c r="E10" s="40">
        <v>3</v>
      </c>
      <c r="F10" s="78"/>
      <c r="G10" s="75">
        <v>3</v>
      </c>
      <c r="H10" s="78"/>
      <c r="I10" s="75"/>
      <c r="J10" s="79"/>
      <c r="K10" s="75"/>
      <c r="L10" s="79"/>
      <c r="M10" s="81"/>
      <c r="N10" s="2"/>
      <c r="O10" s="82"/>
      <c r="P10" s="195"/>
      <c r="Q10" s="198"/>
    </row>
    <row r="11" spans="1:17" ht="12.75">
      <c r="A11" s="64">
        <v>2</v>
      </c>
      <c r="B11" s="8" t="s">
        <v>2</v>
      </c>
      <c r="C11" s="43" t="s">
        <v>115</v>
      </c>
      <c r="D11" s="40" t="s">
        <v>1</v>
      </c>
      <c r="E11" s="40">
        <v>2</v>
      </c>
      <c r="F11" s="78"/>
      <c r="G11" s="75">
        <v>2</v>
      </c>
      <c r="H11" s="78"/>
      <c r="I11" s="75"/>
      <c r="J11" s="79"/>
      <c r="K11" s="75"/>
      <c r="L11" s="79"/>
      <c r="M11" s="81"/>
      <c r="N11" s="2"/>
      <c r="O11" s="82"/>
      <c r="P11" s="195"/>
      <c r="Q11" s="198"/>
    </row>
    <row r="12" spans="1:17" ht="13.5" customHeight="1">
      <c r="A12" s="350">
        <v>3</v>
      </c>
      <c r="B12" s="8" t="s">
        <v>18</v>
      </c>
      <c r="C12" s="44" t="s">
        <v>116</v>
      </c>
      <c r="D12" s="40" t="s">
        <v>1</v>
      </c>
      <c r="E12" s="40">
        <v>2</v>
      </c>
      <c r="F12" s="79"/>
      <c r="G12" s="75">
        <v>2</v>
      </c>
      <c r="H12" s="79"/>
      <c r="I12" s="76"/>
      <c r="J12" s="79"/>
      <c r="K12" s="75"/>
      <c r="L12" s="79"/>
      <c r="M12" s="81"/>
      <c r="N12" s="2"/>
      <c r="O12" s="82"/>
      <c r="P12" s="195"/>
      <c r="Q12" s="198"/>
    </row>
    <row r="13" spans="1:17" ht="13.5" customHeight="1">
      <c r="A13" s="351">
        <v>4</v>
      </c>
      <c r="B13" s="8" t="s">
        <v>110</v>
      </c>
      <c r="C13" s="43" t="s">
        <v>257</v>
      </c>
      <c r="D13" s="42" t="s">
        <v>111</v>
      </c>
      <c r="E13" s="344">
        <v>2</v>
      </c>
      <c r="F13" s="79"/>
      <c r="G13" s="75"/>
      <c r="H13" s="335">
        <v>2</v>
      </c>
      <c r="I13" s="22"/>
      <c r="J13" s="79"/>
      <c r="K13" s="75"/>
      <c r="L13" s="79"/>
      <c r="M13" s="81"/>
      <c r="N13" s="2"/>
      <c r="O13" s="82"/>
      <c r="P13" s="195"/>
      <c r="Q13" s="198"/>
    </row>
    <row r="14" spans="1:17" ht="12.75">
      <c r="A14" s="351"/>
      <c r="B14" s="8" t="s">
        <v>113</v>
      </c>
      <c r="C14" s="29" t="s">
        <v>258</v>
      </c>
      <c r="D14" s="40" t="s">
        <v>111</v>
      </c>
      <c r="E14" s="345"/>
      <c r="F14" s="79"/>
      <c r="G14" s="75"/>
      <c r="H14" s="336"/>
      <c r="I14" s="22"/>
      <c r="J14" s="79"/>
      <c r="K14" s="75"/>
      <c r="L14" s="79"/>
      <c r="M14" s="81"/>
      <c r="N14" s="2"/>
      <c r="O14" s="82"/>
      <c r="P14" s="195"/>
      <c r="Q14" s="198"/>
    </row>
    <row r="15" spans="1:17" ht="13.5" customHeight="1">
      <c r="A15" s="351">
        <v>5</v>
      </c>
      <c r="B15" s="8" t="s">
        <v>112</v>
      </c>
      <c r="C15" s="43" t="s">
        <v>259</v>
      </c>
      <c r="D15" s="42" t="s">
        <v>1</v>
      </c>
      <c r="E15" s="344">
        <v>2</v>
      </c>
      <c r="F15" s="79"/>
      <c r="G15" s="75"/>
      <c r="H15" s="20"/>
      <c r="I15" s="337">
        <v>2</v>
      </c>
      <c r="J15" s="79"/>
      <c r="K15" s="75"/>
      <c r="L15" s="79"/>
      <c r="M15" s="81"/>
      <c r="N15" s="2"/>
      <c r="O15" s="82"/>
      <c r="P15" s="195"/>
      <c r="Q15" s="198"/>
    </row>
    <row r="16" spans="1:17" ht="13.5" customHeight="1">
      <c r="A16" s="351"/>
      <c r="B16" s="8" t="s">
        <v>114</v>
      </c>
      <c r="C16" s="242" t="s">
        <v>260</v>
      </c>
      <c r="D16" s="40" t="s">
        <v>1</v>
      </c>
      <c r="E16" s="345"/>
      <c r="F16" s="79"/>
      <c r="G16" s="75"/>
      <c r="H16" s="20"/>
      <c r="I16" s="338"/>
      <c r="J16" s="79"/>
      <c r="K16" s="75"/>
      <c r="L16" s="79"/>
      <c r="M16" s="81"/>
      <c r="N16" s="2"/>
      <c r="O16" s="82"/>
      <c r="P16" s="195"/>
      <c r="Q16" s="198"/>
    </row>
    <row r="17" spans="1:17" ht="12.75">
      <c r="A17" s="126">
        <v>6</v>
      </c>
      <c r="B17" s="8" t="s">
        <v>56</v>
      </c>
      <c r="C17" s="339" t="s">
        <v>118</v>
      </c>
      <c r="D17" s="40" t="s">
        <v>119</v>
      </c>
      <c r="E17" s="40">
        <v>2</v>
      </c>
      <c r="F17" s="79"/>
      <c r="G17" s="75"/>
      <c r="H17" s="79"/>
      <c r="I17" s="75">
        <v>2</v>
      </c>
      <c r="J17" s="78"/>
      <c r="K17" s="75"/>
      <c r="L17" s="79"/>
      <c r="M17" s="81"/>
      <c r="N17" s="2"/>
      <c r="O17" s="82"/>
      <c r="P17" s="195"/>
      <c r="Q17" s="198"/>
    </row>
    <row r="18" spans="1:17" ht="12.75">
      <c r="A18" s="126">
        <v>7</v>
      </c>
      <c r="B18" s="8" t="s">
        <v>34</v>
      </c>
      <c r="C18" s="8" t="s">
        <v>109</v>
      </c>
      <c r="D18" s="42" t="s">
        <v>1</v>
      </c>
      <c r="E18" s="40">
        <v>3</v>
      </c>
      <c r="F18" s="78"/>
      <c r="G18" s="76"/>
      <c r="H18" s="79"/>
      <c r="I18" s="76"/>
      <c r="J18" s="79">
        <v>3</v>
      </c>
      <c r="K18" s="75"/>
      <c r="L18" s="79"/>
      <c r="M18" s="81"/>
      <c r="N18" s="2"/>
      <c r="O18" s="82"/>
      <c r="P18" s="195"/>
      <c r="Q18" s="198"/>
    </row>
    <row r="19" spans="1:17" ht="12.75">
      <c r="A19" s="126">
        <v>8</v>
      </c>
      <c r="B19" s="8" t="s">
        <v>26</v>
      </c>
      <c r="C19" s="36" t="s">
        <v>117</v>
      </c>
      <c r="D19" s="40" t="s">
        <v>1</v>
      </c>
      <c r="E19" s="40">
        <v>4</v>
      </c>
      <c r="F19" s="79"/>
      <c r="G19" s="75"/>
      <c r="H19" s="79"/>
      <c r="I19" s="75"/>
      <c r="J19" s="78"/>
      <c r="K19" s="75">
        <v>4</v>
      </c>
      <c r="L19" s="79"/>
      <c r="M19" s="81"/>
      <c r="N19" s="2"/>
      <c r="O19" s="82"/>
      <c r="P19" s="195"/>
      <c r="Q19" s="198"/>
    </row>
    <row r="20" spans="1:17" ht="15" thickBot="1">
      <c r="A20" s="261" t="s">
        <v>120</v>
      </c>
      <c r="B20" s="262"/>
      <c r="C20" s="262"/>
      <c r="D20" s="136">
        <v>20</v>
      </c>
      <c r="E20" s="136">
        <f>SUM(E10:E19)</f>
        <v>20</v>
      </c>
      <c r="F20" s="149"/>
      <c r="G20" s="96">
        <f>SUM(G10:G19)</f>
        <v>7</v>
      </c>
      <c r="H20" s="149">
        <f>SUM(H10:H19)</f>
        <v>2</v>
      </c>
      <c r="I20" s="96">
        <f>SUM(I10:I19)</f>
        <v>4</v>
      </c>
      <c r="J20" s="149">
        <f>SUM(J10:J19)</f>
        <v>3</v>
      </c>
      <c r="K20" s="96">
        <f>SUM(K10:K19)</f>
        <v>4</v>
      </c>
      <c r="L20" s="149"/>
      <c r="M20" s="77"/>
      <c r="N20" s="80"/>
      <c r="O20" s="83"/>
      <c r="P20" s="199"/>
      <c r="Q20" s="198"/>
    </row>
    <row r="21" spans="1:17" ht="15" customHeight="1">
      <c r="A21" s="299" t="s">
        <v>121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198"/>
    </row>
    <row r="22" spans="1:17" ht="12.75">
      <c r="A22" s="126">
        <v>9</v>
      </c>
      <c r="B22" s="8" t="s">
        <v>35</v>
      </c>
      <c r="C22" s="11" t="s">
        <v>122</v>
      </c>
      <c r="D22" s="46" t="s">
        <v>1</v>
      </c>
      <c r="E22" s="40">
        <v>3</v>
      </c>
      <c r="F22" s="79"/>
      <c r="G22" s="75">
        <v>3</v>
      </c>
      <c r="H22" s="78"/>
      <c r="I22" s="76"/>
      <c r="J22" s="79"/>
      <c r="K22" s="75"/>
      <c r="L22" s="79"/>
      <c r="M22" s="75"/>
      <c r="N22" s="2"/>
      <c r="O22" s="82"/>
      <c r="P22" s="195"/>
      <c r="Q22" s="198"/>
    </row>
    <row r="23" spans="1:17" ht="12.75">
      <c r="A23" s="126">
        <v>10</v>
      </c>
      <c r="B23" s="8" t="s">
        <v>4</v>
      </c>
      <c r="C23" s="43" t="s">
        <v>125</v>
      </c>
      <c r="D23" s="42" t="s">
        <v>119</v>
      </c>
      <c r="E23" s="40">
        <v>2</v>
      </c>
      <c r="F23" s="79"/>
      <c r="G23" s="75">
        <v>2</v>
      </c>
      <c r="H23" s="79"/>
      <c r="I23" s="75"/>
      <c r="J23" s="79"/>
      <c r="K23" s="75"/>
      <c r="L23" s="79"/>
      <c r="M23" s="75"/>
      <c r="N23" s="2"/>
      <c r="O23" s="82"/>
      <c r="P23" s="195"/>
      <c r="Q23" s="198"/>
    </row>
    <row r="24" spans="1:17" ht="12.75">
      <c r="A24" s="128">
        <v>11</v>
      </c>
      <c r="B24" s="8" t="s">
        <v>39</v>
      </c>
      <c r="C24" s="7" t="s">
        <v>133</v>
      </c>
      <c r="D24" s="42" t="s">
        <v>1</v>
      </c>
      <c r="E24" s="40">
        <v>4</v>
      </c>
      <c r="F24" s="79"/>
      <c r="G24" s="75">
        <v>4</v>
      </c>
      <c r="H24" s="79"/>
      <c r="I24" s="75"/>
      <c r="J24" s="79"/>
      <c r="K24" s="75"/>
      <c r="L24" s="79"/>
      <c r="M24" s="75"/>
      <c r="N24" s="2"/>
      <c r="O24" s="82"/>
      <c r="P24" s="195"/>
      <c r="Q24" s="198"/>
    </row>
    <row r="25" spans="1:17" ht="12.75">
      <c r="A25" s="126">
        <v>12</v>
      </c>
      <c r="B25" s="8" t="s">
        <v>3</v>
      </c>
      <c r="C25" s="43" t="s">
        <v>124</v>
      </c>
      <c r="D25" s="48" t="s">
        <v>1</v>
      </c>
      <c r="E25" s="47">
        <v>4</v>
      </c>
      <c r="F25" s="84"/>
      <c r="G25" s="76"/>
      <c r="H25" s="84">
        <v>4</v>
      </c>
      <c r="I25" s="85"/>
      <c r="J25" s="84"/>
      <c r="K25" s="85"/>
      <c r="L25" s="84"/>
      <c r="M25" s="75"/>
      <c r="N25" s="2"/>
      <c r="O25" s="82"/>
      <c r="P25" s="195"/>
      <c r="Q25" s="198"/>
    </row>
    <row r="26" spans="1:17" ht="12.75">
      <c r="A26" s="126">
        <v>13</v>
      </c>
      <c r="B26" s="8" t="s">
        <v>52</v>
      </c>
      <c r="C26" s="7" t="s">
        <v>127</v>
      </c>
      <c r="D26" s="42" t="s">
        <v>119</v>
      </c>
      <c r="E26" s="40">
        <v>2</v>
      </c>
      <c r="F26" s="79"/>
      <c r="G26" s="75"/>
      <c r="H26" s="79">
        <v>2</v>
      </c>
      <c r="I26" s="85"/>
      <c r="J26" s="84"/>
      <c r="K26" s="85"/>
      <c r="L26" s="84"/>
      <c r="M26" s="75"/>
      <c r="N26" s="2"/>
      <c r="O26" s="82"/>
      <c r="P26" s="195"/>
      <c r="Q26" s="198"/>
    </row>
    <row r="27" spans="1:17" ht="12.75">
      <c r="A27" s="126">
        <v>14</v>
      </c>
      <c r="B27" s="8" t="s">
        <v>5</v>
      </c>
      <c r="C27" s="43" t="s">
        <v>128</v>
      </c>
      <c r="D27" s="42" t="s">
        <v>1</v>
      </c>
      <c r="E27" s="40">
        <v>2</v>
      </c>
      <c r="F27" s="78"/>
      <c r="G27" s="75"/>
      <c r="H27" s="79">
        <v>2</v>
      </c>
      <c r="I27" s="85"/>
      <c r="J27" s="84"/>
      <c r="K27" s="85"/>
      <c r="L27" s="84"/>
      <c r="M27" s="75"/>
      <c r="N27" s="2"/>
      <c r="O27" s="82"/>
      <c r="P27" s="195"/>
      <c r="Q27" s="198"/>
    </row>
    <row r="28" spans="1:17" ht="12.75">
      <c r="A28" s="126">
        <v>15</v>
      </c>
      <c r="B28" s="8" t="s">
        <v>216</v>
      </c>
      <c r="C28" s="43" t="s">
        <v>126</v>
      </c>
      <c r="D28" s="42" t="s">
        <v>119</v>
      </c>
      <c r="E28" s="40">
        <v>2</v>
      </c>
      <c r="F28" s="79"/>
      <c r="G28" s="75"/>
      <c r="H28" s="78"/>
      <c r="I28" s="75">
        <v>2</v>
      </c>
      <c r="J28" s="79"/>
      <c r="K28" s="75"/>
      <c r="L28" s="79"/>
      <c r="M28" s="75"/>
      <c r="N28" s="2"/>
      <c r="O28" s="82"/>
      <c r="P28" s="195"/>
      <c r="Q28" s="198"/>
    </row>
    <row r="29" spans="1:17" ht="12.75">
      <c r="A29" s="126">
        <v>16</v>
      </c>
      <c r="B29" s="8" t="s">
        <v>36</v>
      </c>
      <c r="C29" s="12" t="s">
        <v>123</v>
      </c>
      <c r="D29" s="42" t="s">
        <v>1</v>
      </c>
      <c r="E29" s="40">
        <v>4</v>
      </c>
      <c r="F29" s="79"/>
      <c r="G29" s="75"/>
      <c r="H29" s="78"/>
      <c r="I29" s="75">
        <v>4</v>
      </c>
      <c r="J29" s="79"/>
      <c r="K29" s="75"/>
      <c r="L29" s="79"/>
      <c r="M29" s="75"/>
      <c r="N29" s="2"/>
      <c r="O29" s="82"/>
      <c r="P29" s="195"/>
      <c r="Q29" s="198"/>
    </row>
    <row r="30" spans="1:17" ht="12.75">
      <c r="A30" s="126">
        <v>17</v>
      </c>
      <c r="B30" s="8" t="s">
        <v>8</v>
      </c>
      <c r="C30" s="49" t="s">
        <v>251</v>
      </c>
      <c r="D30" s="42" t="s">
        <v>119</v>
      </c>
      <c r="E30" s="40">
        <v>2</v>
      </c>
      <c r="F30" s="79"/>
      <c r="G30" s="75"/>
      <c r="H30" s="79"/>
      <c r="I30" s="75">
        <v>2</v>
      </c>
      <c r="J30" s="78"/>
      <c r="K30" s="75"/>
      <c r="L30" s="79"/>
      <c r="M30" s="75"/>
      <c r="N30" s="2"/>
      <c r="O30" s="82"/>
      <c r="P30" s="195"/>
      <c r="Q30" s="198"/>
    </row>
    <row r="31" spans="1:17" ht="12.75">
      <c r="A31" s="126">
        <v>18</v>
      </c>
      <c r="B31" s="8" t="s">
        <v>53</v>
      </c>
      <c r="C31" s="7" t="s">
        <v>135</v>
      </c>
      <c r="D31" s="50" t="s">
        <v>1</v>
      </c>
      <c r="E31" s="40">
        <v>2</v>
      </c>
      <c r="F31" s="78"/>
      <c r="G31" s="76"/>
      <c r="H31" s="78"/>
      <c r="I31" s="75">
        <v>2</v>
      </c>
      <c r="J31" s="78"/>
      <c r="K31" s="75"/>
      <c r="L31" s="79"/>
      <c r="M31" s="75"/>
      <c r="N31" s="2"/>
      <c r="O31" s="86"/>
      <c r="P31" s="196"/>
      <c r="Q31" s="198"/>
    </row>
    <row r="32" spans="1:17" ht="12.75">
      <c r="A32" s="126">
        <v>19</v>
      </c>
      <c r="B32" s="8" t="s">
        <v>37</v>
      </c>
      <c r="C32" s="43" t="s">
        <v>129</v>
      </c>
      <c r="D32" s="42" t="s">
        <v>1</v>
      </c>
      <c r="E32" s="40">
        <v>3</v>
      </c>
      <c r="F32" s="79"/>
      <c r="G32" s="75"/>
      <c r="H32" s="79"/>
      <c r="I32" s="75"/>
      <c r="J32" s="79">
        <v>3</v>
      </c>
      <c r="K32" s="76"/>
      <c r="L32" s="79"/>
      <c r="M32" s="75"/>
      <c r="N32" s="2"/>
      <c r="O32" s="82"/>
      <c r="P32" s="195"/>
      <c r="Q32" s="198"/>
    </row>
    <row r="33" spans="1:17" ht="12.75">
      <c r="A33" s="126">
        <v>20</v>
      </c>
      <c r="B33" s="8" t="s">
        <v>6</v>
      </c>
      <c r="C33" s="43" t="s">
        <v>129</v>
      </c>
      <c r="D33" s="42" t="s">
        <v>130</v>
      </c>
      <c r="E33" s="40"/>
      <c r="F33" s="79">
        <v>1</v>
      </c>
      <c r="G33" s="75"/>
      <c r="H33" s="79"/>
      <c r="I33" s="75"/>
      <c r="J33" s="79">
        <v>1</v>
      </c>
      <c r="K33" s="76"/>
      <c r="L33" s="79"/>
      <c r="M33" s="75"/>
      <c r="N33" s="2"/>
      <c r="O33" s="82"/>
      <c r="P33" s="195"/>
      <c r="Q33" s="198"/>
    </row>
    <row r="34" spans="1:17" ht="12.75">
      <c r="A34" s="126">
        <v>21</v>
      </c>
      <c r="B34" s="8" t="s">
        <v>38</v>
      </c>
      <c r="C34" s="8" t="s">
        <v>131</v>
      </c>
      <c r="D34" s="42" t="s">
        <v>1</v>
      </c>
      <c r="E34" s="40">
        <v>3</v>
      </c>
      <c r="F34" s="79"/>
      <c r="G34" s="75"/>
      <c r="H34" s="79"/>
      <c r="I34" s="76"/>
      <c r="J34" s="78"/>
      <c r="K34" s="75">
        <v>3</v>
      </c>
      <c r="L34" s="79"/>
      <c r="M34" s="75"/>
      <c r="N34" s="2"/>
      <c r="O34" s="82"/>
      <c r="P34" s="195"/>
      <c r="Q34" s="198"/>
    </row>
    <row r="35" spans="1:17" ht="12.75">
      <c r="A35" s="126">
        <v>22</v>
      </c>
      <c r="B35" s="8" t="s">
        <v>7</v>
      </c>
      <c r="C35" s="45" t="s">
        <v>134</v>
      </c>
      <c r="D35" s="42" t="s">
        <v>119</v>
      </c>
      <c r="E35" s="40">
        <v>2</v>
      </c>
      <c r="F35" s="79"/>
      <c r="G35" s="75"/>
      <c r="H35" s="79"/>
      <c r="I35" s="75"/>
      <c r="J35" s="78"/>
      <c r="K35" s="75"/>
      <c r="L35" s="79">
        <v>2</v>
      </c>
      <c r="M35" s="75"/>
      <c r="N35" s="2"/>
      <c r="O35" s="82"/>
      <c r="P35" s="195"/>
      <c r="Q35" s="198"/>
    </row>
    <row r="36" spans="1:17" ht="15" thickBot="1">
      <c r="A36" s="261" t="s">
        <v>136</v>
      </c>
      <c r="B36" s="262"/>
      <c r="C36" s="262"/>
      <c r="D36" s="136">
        <f>E36+F36</f>
        <v>36</v>
      </c>
      <c r="E36" s="136">
        <f>SUM(E22:E35)</f>
        <v>35</v>
      </c>
      <c r="F36" s="149">
        <v>1</v>
      </c>
      <c r="G36" s="96">
        <f>SUM(G22:G35)</f>
        <v>9</v>
      </c>
      <c r="H36" s="149">
        <f>SUM(H22:H35)</f>
        <v>8</v>
      </c>
      <c r="I36" s="96">
        <f>SUM(I22:I35)</f>
        <v>10</v>
      </c>
      <c r="J36" s="149">
        <f>SUM(J22:J35)</f>
        <v>4</v>
      </c>
      <c r="K36" s="96">
        <f>SUM(K22:K35)</f>
        <v>3</v>
      </c>
      <c r="L36" s="149">
        <v>2</v>
      </c>
      <c r="M36" s="96"/>
      <c r="N36" s="149"/>
      <c r="O36" s="97"/>
      <c r="P36" s="200"/>
      <c r="Q36" s="198"/>
    </row>
    <row r="37" spans="1:17" ht="13.5" customHeight="1">
      <c r="A37" s="299" t="s">
        <v>137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198"/>
    </row>
    <row r="38" spans="1:17" ht="12.75">
      <c r="A38" s="132">
        <v>23</v>
      </c>
      <c r="B38" s="7" t="s">
        <v>9</v>
      </c>
      <c r="C38" s="1" t="s">
        <v>138</v>
      </c>
      <c r="D38" s="42" t="s">
        <v>1</v>
      </c>
      <c r="E38" s="42">
        <v>3</v>
      </c>
      <c r="F38" s="79"/>
      <c r="G38" s="75"/>
      <c r="H38" s="79">
        <v>3</v>
      </c>
      <c r="I38" s="75"/>
      <c r="J38" s="79"/>
      <c r="K38" s="75"/>
      <c r="L38" s="79"/>
      <c r="M38" s="75"/>
      <c r="N38" s="79"/>
      <c r="O38" s="82"/>
      <c r="P38" s="195"/>
      <c r="Q38" s="198"/>
    </row>
    <row r="39" spans="1:17" ht="12.75">
      <c r="A39" s="132">
        <v>24</v>
      </c>
      <c r="B39" s="7" t="s">
        <v>72</v>
      </c>
      <c r="C39" s="29" t="s">
        <v>199</v>
      </c>
      <c r="D39" s="42" t="s">
        <v>119</v>
      </c>
      <c r="E39" s="42">
        <v>2</v>
      </c>
      <c r="F39" s="79"/>
      <c r="G39" s="75"/>
      <c r="H39" s="79"/>
      <c r="I39" s="75">
        <v>2</v>
      </c>
      <c r="J39" s="79"/>
      <c r="K39" s="75"/>
      <c r="L39" s="79"/>
      <c r="M39" s="75"/>
      <c r="N39" s="79"/>
      <c r="O39" s="82"/>
      <c r="P39" s="195"/>
      <c r="Q39" s="198"/>
    </row>
    <row r="40" spans="1:17" ht="12.75">
      <c r="A40" s="132">
        <v>25</v>
      </c>
      <c r="B40" s="8" t="s">
        <v>74</v>
      </c>
      <c r="C40" s="4" t="s">
        <v>203</v>
      </c>
      <c r="D40" s="40" t="s">
        <v>1</v>
      </c>
      <c r="E40" s="42">
        <v>4</v>
      </c>
      <c r="F40" s="79"/>
      <c r="G40" s="75"/>
      <c r="H40" s="79"/>
      <c r="I40" s="75"/>
      <c r="J40" s="79">
        <v>4</v>
      </c>
      <c r="K40" s="75"/>
      <c r="L40" s="79"/>
      <c r="M40" s="75"/>
      <c r="N40" s="79"/>
      <c r="O40" s="82"/>
      <c r="P40" s="195"/>
      <c r="Q40" s="198"/>
    </row>
    <row r="41" spans="1:17" ht="12.75">
      <c r="A41" s="132">
        <v>26</v>
      </c>
      <c r="B41" s="8" t="s">
        <v>73</v>
      </c>
      <c r="C41" s="4" t="s">
        <v>203</v>
      </c>
      <c r="D41" s="40" t="s">
        <v>204</v>
      </c>
      <c r="E41" s="42"/>
      <c r="F41" s="79">
        <v>1</v>
      </c>
      <c r="G41" s="75"/>
      <c r="H41" s="79"/>
      <c r="I41" s="75"/>
      <c r="J41" s="79"/>
      <c r="K41" s="75">
        <v>1</v>
      </c>
      <c r="L41" s="79"/>
      <c r="M41" s="75"/>
      <c r="N41" s="79"/>
      <c r="O41" s="82"/>
      <c r="P41" s="195"/>
      <c r="Q41" s="198"/>
    </row>
    <row r="42" spans="1:17" ht="12.75">
      <c r="A42" s="132">
        <v>27</v>
      </c>
      <c r="B42" s="8" t="s">
        <v>40</v>
      </c>
      <c r="C42" s="8" t="s">
        <v>205</v>
      </c>
      <c r="D42" s="40" t="s">
        <v>1</v>
      </c>
      <c r="E42" s="42">
        <v>2</v>
      </c>
      <c r="F42" s="79"/>
      <c r="G42" s="75"/>
      <c r="H42" s="79"/>
      <c r="I42" s="75"/>
      <c r="J42" s="79"/>
      <c r="K42" s="75">
        <v>2</v>
      </c>
      <c r="L42" s="79"/>
      <c r="M42" s="75"/>
      <c r="N42" s="79"/>
      <c r="O42" s="82"/>
      <c r="P42" s="195"/>
      <c r="Q42" s="198"/>
    </row>
    <row r="43" spans="1:17" ht="12.75">
      <c r="A43" s="132">
        <v>28</v>
      </c>
      <c r="B43" s="8" t="s">
        <v>41</v>
      </c>
      <c r="C43" s="8" t="s">
        <v>206</v>
      </c>
      <c r="D43" s="40" t="s">
        <v>145</v>
      </c>
      <c r="E43" s="42"/>
      <c r="F43" s="79">
        <v>1</v>
      </c>
      <c r="G43" s="75"/>
      <c r="H43" s="79"/>
      <c r="I43" s="75"/>
      <c r="J43" s="79"/>
      <c r="K43" s="75">
        <v>1</v>
      </c>
      <c r="L43" s="79"/>
      <c r="M43" s="75"/>
      <c r="N43" s="79"/>
      <c r="O43" s="82"/>
      <c r="P43" s="195"/>
      <c r="Q43" s="198"/>
    </row>
    <row r="44" spans="1:17" ht="12.75">
      <c r="A44" s="132">
        <v>29</v>
      </c>
      <c r="B44" s="241" t="s">
        <v>239</v>
      </c>
      <c r="C44" s="7" t="s">
        <v>267</v>
      </c>
      <c r="D44" s="42" t="s">
        <v>241</v>
      </c>
      <c r="E44" s="42">
        <v>3</v>
      </c>
      <c r="F44" s="79"/>
      <c r="G44" s="75"/>
      <c r="H44" s="79"/>
      <c r="I44" s="75"/>
      <c r="J44" s="79"/>
      <c r="K44" s="75">
        <v>3</v>
      </c>
      <c r="L44" s="79"/>
      <c r="M44" s="75"/>
      <c r="N44" s="79"/>
      <c r="O44" s="82"/>
      <c r="P44" s="195"/>
      <c r="Q44" s="198"/>
    </row>
    <row r="45" spans="1:17" ht="12.75">
      <c r="A45" s="132">
        <v>30</v>
      </c>
      <c r="B45" s="241" t="s">
        <v>240</v>
      </c>
      <c r="C45" s="7" t="s">
        <v>266</v>
      </c>
      <c r="D45" s="42" t="s">
        <v>1</v>
      </c>
      <c r="E45" s="42">
        <v>2</v>
      </c>
      <c r="F45" s="79"/>
      <c r="G45" s="75"/>
      <c r="H45" s="79"/>
      <c r="I45" s="75"/>
      <c r="J45" s="79"/>
      <c r="K45" s="75"/>
      <c r="L45" s="79">
        <v>2</v>
      </c>
      <c r="M45" s="75"/>
      <c r="N45" s="79"/>
      <c r="O45" s="82"/>
      <c r="P45" s="195"/>
      <c r="Q45" s="198"/>
    </row>
    <row r="46" spans="1:17" ht="12.75">
      <c r="A46" s="132">
        <v>31</v>
      </c>
      <c r="B46" s="8" t="s">
        <v>33</v>
      </c>
      <c r="C46" s="1" t="s">
        <v>202</v>
      </c>
      <c r="D46" s="40" t="s">
        <v>1</v>
      </c>
      <c r="E46" s="42">
        <v>3</v>
      </c>
      <c r="F46" s="79"/>
      <c r="G46" s="75"/>
      <c r="H46" s="79"/>
      <c r="I46" s="75"/>
      <c r="J46" s="79"/>
      <c r="K46" s="75"/>
      <c r="L46" s="79">
        <v>3</v>
      </c>
      <c r="M46" s="75"/>
      <c r="N46" s="79"/>
      <c r="O46" s="82"/>
      <c r="P46" s="195"/>
      <c r="Q46" s="198"/>
    </row>
    <row r="47" spans="1:17" ht="12.75">
      <c r="A47" s="132">
        <v>32</v>
      </c>
      <c r="B47" s="1" t="s">
        <v>252</v>
      </c>
      <c r="C47" s="7" t="s">
        <v>215</v>
      </c>
      <c r="D47" s="40" t="s">
        <v>1</v>
      </c>
      <c r="E47" s="42">
        <v>2</v>
      </c>
      <c r="F47" s="79"/>
      <c r="G47" s="75"/>
      <c r="H47" s="79"/>
      <c r="I47" s="75"/>
      <c r="J47" s="79"/>
      <c r="K47" s="75"/>
      <c r="L47" s="79">
        <v>2</v>
      </c>
      <c r="M47" s="75"/>
      <c r="N47" s="234"/>
      <c r="O47" s="82"/>
      <c r="P47" s="195"/>
      <c r="Q47" s="198"/>
    </row>
    <row r="48" spans="1:17" ht="12.75">
      <c r="A48" s="132">
        <v>33</v>
      </c>
      <c r="B48" s="55" t="s">
        <v>78</v>
      </c>
      <c r="C48" s="8" t="s">
        <v>211</v>
      </c>
      <c r="D48" s="40" t="s">
        <v>1</v>
      </c>
      <c r="E48" s="42">
        <v>4</v>
      </c>
      <c r="F48" s="79"/>
      <c r="G48" s="75"/>
      <c r="H48" s="79"/>
      <c r="I48" s="75"/>
      <c r="J48" s="79"/>
      <c r="K48" s="75"/>
      <c r="L48" s="79">
        <v>4</v>
      </c>
      <c r="M48" s="75"/>
      <c r="N48" s="234"/>
      <c r="O48" s="82"/>
      <c r="P48" s="195"/>
      <c r="Q48" s="198"/>
    </row>
    <row r="49" spans="1:17" ht="12.75">
      <c r="A49" s="132">
        <v>34</v>
      </c>
      <c r="B49" s="8" t="s">
        <v>80</v>
      </c>
      <c r="C49" s="8" t="s">
        <v>213</v>
      </c>
      <c r="D49" s="40" t="s">
        <v>119</v>
      </c>
      <c r="E49" s="42">
        <v>2</v>
      </c>
      <c r="F49" s="79"/>
      <c r="G49" s="75"/>
      <c r="H49" s="79"/>
      <c r="I49" s="75"/>
      <c r="J49" s="79"/>
      <c r="K49" s="75"/>
      <c r="L49" s="233">
        <v>2</v>
      </c>
      <c r="M49" s="75"/>
      <c r="N49" s="234"/>
      <c r="O49" s="82"/>
      <c r="P49" s="195"/>
      <c r="Q49" s="198"/>
    </row>
    <row r="50" spans="1:17" ht="12.75">
      <c r="A50" s="132">
        <v>35</v>
      </c>
      <c r="B50" s="8" t="s">
        <v>43</v>
      </c>
      <c r="C50" s="8" t="s">
        <v>214</v>
      </c>
      <c r="D50" s="39" t="s">
        <v>145</v>
      </c>
      <c r="E50" s="42"/>
      <c r="F50" s="79">
        <v>2</v>
      </c>
      <c r="G50" s="75"/>
      <c r="H50" s="79"/>
      <c r="I50" s="75"/>
      <c r="J50" s="79"/>
      <c r="K50" s="75"/>
      <c r="L50" s="79">
        <v>2</v>
      </c>
      <c r="M50" s="75"/>
      <c r="N50" s="234"/>
      <c r="O50" s="82"/>
      <c r="P50" s="195"/>
      <c r="Q50" s="198"/>
    </row>
    <row r="51" spans="1:17" ht="12.75">
      <c r="A51" s="132">
        <v>36</v>
      </c>
      <c r="B51" s="8" t="s">
        <v>12</v>
      </c>
      <c r="C51" s="8" t="s">
        <v>247</v>
      </c>
      <c r="D51" s="40" t="s">
        <v>119</v>
      </c>
      <c r="E51" s="42">
        <v>2</v>
      </c>
      <c r="F51" s="79"/>
      <c r="G51" s="75"/>
      <c r="H51" s="79"/>
      <c r="I51" s="75"/>
      <c r="J51" s="79"/>
      <c r="K51" s="75"/>
      <c r="M51" s="132">
        <v>2</v>
      </c>
      <c r="N51" s="234"/>
      <c r="O51" s="75"/>
      <c r="P51" s="133"/>
      <c r="Q51" s="198"/>
    </row>
    <row r="52" spans="1:17" ht="12.75">
      <c r="A52" s="132">
        <v>37</v>
      </c>
      <c r="B52" s="8" t="s">
        <v>75</v>
      </c>
      <c r="C52" s="7" t="s">
        <v>207</v>
      </c>
      <c r="D52" s="40" t="s">
        <v>1</v>
      </c>
      <c r="E52" s="42">
        <v>3</v>
      </c>
      <c r="F52" s="79"/>
      <c r="G52" s="75"/>
      <c r="H52" s="79"/>
      <c r="I52" s="75"/>
      <c r="J52" s="79"/>
      <c r="K52" s="75"/>
      <c r="L52" s="79"/>
      <c r="M52" s="75">
        <v>3</v>
      </c>
      <c r="N52" s="234"/>
      <c r="O52" s="75"/>
      <c r="P52" s="133"/>
      <c r="Q52" s="198"/>
    </row>
    <row r="53" spans="1:17" ht="12.75">
      <c r="A53" s="132">
        <v>38</v>
      </c>
      <c r="B53" s="55" t="s">
        <v>79</v>
      </c>
      <c r="C53" s="8" t="s">
        <v>212</v>
      </c>
      <c r="D53" s="40" t="s">
        <v>1</v>
      </c>
      <c r="E53" s="42">
        <v>5</v>
      </c>
      <c r="F53" s="79"/>
      <c r="G53" s="75"/>
      <c r="H53" s="79"/>
      <c r="I53" s="75"/>
      <c r="J53" s="79"/>
      <c r="K53" s="75"/>
      <c r="L53" s="79"/>
      <c r="M53" s="75">
        <v>5</v>
      </c>
      <c r="N53" s="234"/>
      <c r="O53" s="75"/>
      <c r="P53" s="133"/>
      <c r="Q53" s="198"/>
    </row>
    <row r="54" spans="1:17" ht="12.75">
      <c r="A54" s="132">
        <v>39</v>
      </c>
      <c r="B54" s="1" t="s">
        <v>253</v>
      </c>
      <c r="C54" s="8" t="s">
        <v>209</v>
      </c>
      <c r="D54" s="40" t="s">
        <v>1</v>
      </c>
      <c r="E54" s="42">
        <v>4</v>
      </c>
      <c r="F54" s="79"/>
      <c r="G54" s="75"/>
      <c r="H54" s="79"/>
      <c r="I54" s="75"/>
      <c r="J54" s="79"/>
      <c r="K54" s="75"/>
      <c r="L54" s="79"/>
      <c r="M54" s="75">
        <v>4</v>
      </c>
      <c r="N54" s="79"/>
      <c r="O54" s="82"/>
      <c r="P54" s="195"/>
      <c r="Q54" s="198"/>
    </row>
    <row r="55" spans="1:17" ht="12.75">
      <c r="A55" s="132">
        <v>40</v>
      </c>
      <c r="B55" s="55" t="s">
        <v>77</v>
      </c>
      <c r="C55" s="8" t="s">
        <v>210</v>
      </c>
      <c r="D55" s="40" t="s">
        <v>1</v>
      </c>
      <c r="E55" s="42">
        <v>4</v>
      </c>
      <c r="F55" s="79"/>
      <c r="G55" s="75"/>
      <c r="H55" s="79"/>
      <c r="I55" s="75"/>
      <c r="J55" s="79"/>
      <c r="K55" s="75"/>
      <c r="L55" s="79"/>
      <c r="M55" s="75"/>
      <c r="N55" s="79">
        <v>4</v>
      </c>
      <c r="O55" s="82"/>
      <c r="P55" s="195"/>
      <c r="Q55" s="198"/>
    </row>
    <row r="56" spans="1:17" ht="12.75">
      <c r="A56" s="132">
        <v>41</v>
      </c>
      <c r="B56" s="40" t="s">
        <v>200</v>
      </c>
      <c r="C56" s="55" t="s">
        <v>201</v>
      </c>
      <c r="D56" s="40" t="s">
        <v>1</v>
      </c>
      <c r="E56" s="42">
        <v>3</v>
      </c>
      <c r="F56" s="79"/>
      <c r="G56" s="75"/>
      <c r="H56" s="79"/>
      <c r="I56" s="75"/>
      <c r="J56" s="79"/>
      <c r="K56" s="75"/>
      <c r="L56" s="79"/>
      <c r="M56" s="75"/>
      <c r="N56" s="79">
        <v>3</v>
      </c>
      <c r="O56" s="82"/>
      <c r="P56" s="195"/>
      <c r="Q56" s="198"/>
    </row>
    <row r="57" spans="1:17" ht="12.75">
      <c r="A57" s="132">
        <v>42</v>
      </c>
      <c r="B57" s="250" t="s">
        <v>268</v>
      </c>
      <c r="C57" s="8" t="s">
        <v>246</v>
      </c>
      <c r="D57" s="39" t="s">
        <v>145</v>
      </c>
      <c r="E57" s="7"/>
      <c r="F57" s="79">
        <v>2</v>
      </c>
      <c r="G57" s="75"/>
      <c r="H57" s="79"/>
      <c r="I57" s="75"/>
      <c r="J57" s="79"/>
      <c r="K57" s="75"/>
      <c r="L57" s="79"/>
      <c r="M57" s="75"/>
      <c r="N57" s="79">
        <v>2</v>
      </c>
      <c r="O57" s="82"/>
      <c r="P57" s="195"/>
      <c r="Q57" s="198"/>
    </row>
    <row r="58" spans="1:17" ht="12.75">
      <c r="A58" s="132">
        <v>43</v>
      </c>
      <c r="B58" s="1" t="s">
        <v>42</v>
      </c>
      <c r="C58" s="4" t="s">
        <v>196</v>
      </c>
      <c r="D58" s="42" t="s">
        <v>1</v>
      </c>
      <c r="E58" s="42">
        <v>3</v>
      </c>
      <c r="F58" s="79"/>
      <c r="G58" s="75"/>
      <c r="H58" s="79"/>
      <c r="I58" s="75"/>
      <c r="J58" s="79"/>
      <c r="K58" s="75"/>
      <c r="L58" s="79"/>
      <c r="M58" s="75"/>
      <c r="N58" s="79"/>
      <c r="O58" s="82"/>
      <c r="P58" s="133">
        <v>3</v>
      </c>
      <c r="Q58" s="198"/>
    </row>
    <row r="59" spans="1:17" ht="12.75">
      <c r="A59" s="132">
        <v>44</v>
      </c>
      <c r="B59" s="8" t="s">
        <v>76</v>
      </c>
      <c r="C59" s="7" t="s">
        <v>208</v>
      </c>
      <c r="D59" s="42" t="s">
        <v>1</v>
      </c>
      <c r="E59" s="42">
        <v>3</v>
      </c>
      <c r="F59" s="79"/>
      <c r="G59" s="75"/>
      <c r="H59" s="79"/>
      <c r="I59" s="75"/>
      <c r="J59" s="79"/>
      <c r="K59" s="75"/>
      <c r="L59" s="79"/>
      <c r="M59" s="75"/>
      <c r="N59" s="79"/>
      <c r="O59" s="75"/>
      <c r="P59" s="133">
        <v>3</v>
      </c>
      <c r="Q59" s="198"/>
    </row>
    <row r="60" spans="1:17" ht="16.5" thickBot="1">
      <c r="A60" s="330" t="s">
        <v>157</v>
      </c>
      <c r="B60" s="331"/>
      <c r="C60" s="331"/>
      <c r="D60" s="225">
        <f>E60+F60</f>
        <v>60</v>
      </c>
      <c r="E60" s="225">
        <f>SUM(E38:E59)</f>
        <v>54</v>
      </c>
      <c r="F60" s="226">
        <f>SUM(F38:F59)</f>
        <v>6</v>
      </c>
      <c r="G60" s="202"/>
      <c r="H60" s="201">
        <f>SUM(H38:H59)</f>
        <v>3</v>
      </c>
      <c r="I60" s="202">
        <f>SUM(I38:I59)</f>
        <v>2</v>
      </c>
      <c r="J60" s="201">
        <f>SUM(J38:J59)</f>
        <v>4</v>
      </c>
      <c r="K60" s="202">
        <f>SUM(K38:K59)</f>
        <v>7</v>
      </c>
      <c r="L60" s="203">
        <f>SUM(L38:L59)</f>
        <v>15</v>
      </c>
      <c r="M60" s="202">
        <f>SUM(M38:M59)</f>
        <v>14</v>
      </c>
      <c r="N60" s="204">
        <f>SUM(N38:N59)</f>
        <v>9</v>
      </c>
      <c r="O60" s="205"/>
      <c r="P60" s="206">
        <f>SUM(P38:P59)</f>
        <v>6</v>
      </c>
      <c r="Q60" s="198"/>
    </row>
    <row r="61" spans="1:17" ht="16.5" thickBot="1">
      <c r="A61" s="253" t="s">
        <v>158</v>
      </c>
      <c r="B61" s="254"/>
      <c r="C61" s="326"/>
      <c r="D61" s="227" t="s">
        <v>119</v>
      </c>
      <c r="E61" s="124">
        <v>6</v>
      </c>
      <c r="F61" s="104"/>
      <c r="G61" s="105"/>
      <c r="H61" s="106"/>
      <c r="I61" s="208"/>
      <c r="J61" s="346">
        <v>2</v>
      </c>
      <c r="K61" s="347">
        <v>2</v>
      </c>
      <c r="L61" s="348"/>
      <c r="M61" s="349"/>
      <c r="N61" s="346">
        <v>2</v>
      </c>
      <c r="O61" s="209"/>
      <c r="P61" s="109"/>
      <c r="Q61" s="59"/>
    </row>
    <row r="62" spans="1:17" ht="14.25" customHeight="1">
      <c r="A62" s="293" t="s">
        <v>159</v>
      </c>
      <c r="B62" s="294"/>
      <c r="C62" s="294"/>
      <c r="D62" s="357">
        <f>E62</f>
        <v>26</v>
      </c>
      <c r="E62" s="356">
        <f>SUM(G62:P62)</f>
        <v>26</v>
      </c>
      <c r="F62" s="103"/>
      <c r="G62" s="342">
        <v>1</v>
      </c>
      <c r="H62" s="343">
        <v>2</v>
      </c>
      <c r="I62" s="342"/>
      <c r="J62" s="343">
        <v>3</v>
      </c>
      <c r="K62" s="342"/>
      <c r="L62" s="343"/>
      <c r="M62" s="342"/>
      <c r="N62" s="343">
        <v>4</v>
      </c>
      <c r="O62" s="342">
        <v>16</v>
      </c>
      <c r="P62" s="207"/>
      <c r="Q62" s="198"/>
    </row>
    <row r="63" spans="1:17" ht="12.75">
      <c r="A63" s="126">
        <v>44</v>
      </c>
      <c r="B63" s="8" t="s">
        <v>16</v>
      </c>
      <c r="C63" s="29" t="s">
        <v>160</v>
      </c>
      <c r="D63" s="40" t="s">
        <v>111</v>
      </c>
      <c r="E63" s="42">
        <v>1</v>
      </c>
      <c r="F63" s="79"/>
      <c r="G63" s="75">
        <v>1</v>
      </c>
      <c r="H63" s="79"/>
      <c r="I63" s="75"/>
      <c r="J63" s="79"/>
      <c r="K63" s="75"/>
      <c r="L63" s="79"/>
      <c r="M63" s="75"/>
      <c r="N63" s="79"/>
      <c r="O63" s="82"/>
      <c r="P63" s="195"/>
      <c r="Q63" s="198"/>
    </row>
    <row r="64" spans="1:17" ht="12.75">
      <c r="A64" s="126">
        <v>45</v>
      </c>
      <c r="B64" s="8" t="s">
        <v>44</v>
      </c>
      <c r="C64" s="8" t="s">
        <v>161</v>
      </c>
      <c r="D64" s="40" t="s">
        <v>111</v>
      </c>
      <c r="E64" s="42">
        <v>2</v>
      </c>
      <c r="F64" s="79"/>
      <c r="G64" s="75"/>
      <c r="H64" s="79">
        <v>2</v>
      </c>
      <c r="I64" s="75"/>
      <c r="J64" s="79"/>
      <c r="K64" s="75"/>
      <c r="L64" s="79"/>
      <c r="M64" s="75"/>
      <c r="N64" s="79"/>
      <c r="O64" s="82"/>
      <c r="P64" s="195"/>
      <c r="Q64" s="198"/>
    </row>
    <row r="65" spans="1:17" ht="12.75">
      <c r="A65" s="126">
        <v>46</v>
      </c>
      <c r="B65" s="8" t="s">
        <v>51</v>
      </c>
      <c r="C65" s="43" t="s">
        <v>231</v>
      </c>
      <c r="D65" s="40" t="s">
        <v>111</v>
      </c>
      <c r="E65" s="42">
        <v>3</v>
      </c>
      <c r="F65" s="79"/>
      <c r="G65" s="75"/>
      <c r="H65" s="79"/>
      <c r="I65" s="75"/>
      <c r="J65" s="79">
        <v>3</v>
      </c>
      <c r="K65" s="75"/>
      <c r="L65" s="79"/>
      <c r="M65" s="75"/>
      <c r="N65" s="79"/>
      <c r="O65" s="82"/>
      <c r="P65" s="195"/>
      <c r="Q65" s="198"/>
    </row>
    <row r="66" spans="1:17" ht="12.75">
      <c r="A66" s="126">
        <v>47</v>
      </c>
      <c r="B66" s="8" t="s">
        <v>227</v>
      </c>
      <c r="C66" s="36" t="s">
        <v>254</v>
      </c>
      <c r="D66" s="40" t="s">
        <v>111</v>
      </c>
      <c r="E66" s="42">
        <v>1</v>
      </c>
      <c r="F66" s="79"/>
      <c r="G66" s="75"/>
      <c r="H66" s="79"/>
      <c r="I66" s="75"/>
      <c r="J66" s="79"/>
      <c r="K66" s="75"/>
      <c r="L66" s="79"/>
      <c r="M66" s="75"/>
      <c r="N66" s="79">
        <v>1</v>
      </c>
      <c r="O66" s="82"/>
      <c r="P66" s="195"/>
      <c r="Q66" s="198"/>
    </row>
    <row r="67" spans="1:17" ht="12.75">
      <c r="A67" s="126">
        <v>48</v>
      </c>
      <c r="B67" s="8" t="s">
        <v>228</v>
      </c>
      <c r="C67" s="36" t="s">
        <v>255</v>
      </c>
      <c r="D67" s="40" t="s">
        <v>111</v>
      </c>
      <c r="E67" s="42">
        <v>3</v>
      </c>
      <c r="F67" s="79"/>
      <c r="G67" s="75"/>
      <c r="H67" s="79"/>
      <c r="I67" s="75"/>
      <c r="J67" s="79"/>
      <c r="K67" s="75"/>
      <c r="L67" s="79"/>
      <c r="M67" s="75"/>
      <c r="N67" s="79">
        <v>3</v>
      </c>
      <c r="O67" s="82"/>
      <c r="P67" s="195"/>
      <c r="Q67" s="198"/>
    </row>
    <row r="68" spans="1:17" ht="13.5" thickBot="1">
      <c r="A68" s="127">
        <v>49</v>
      </c>
      <c r="B68" s="115" t="s">
        <v>229</v>
      </c>
      <c r="C68" s="210" t="s">
        <v>256</v>
      </c>
      <c r="D68" s="114" t="s">
        <v>119</v>
      </c>
      <c r="E68" s="135">
        <v>16</v>
      </c>
      <c r="F68" s="119"/>
      <c r="G68" s="118"/>
      <c r="H68" s="119"/>
      <c r="I68" s="118"/>
      <c r="J68" s="119"/>
      <c r="K68" s="118"/>
      <c r="L68" s="119"/>
      <c r="M68" s="118"/>
      <c r="N68" s="119"/>
      <c r="O68" s="118">
        <v>16</v>
      </c>
      <c r="P68" s="120"/>
      <c r="Q68" s="198"/>
    </row>
    <row r="69" spans="1:17" ht="13.5" customHeight="1">
      <c r="A69" s="293" t="s">
        <v>164</v>
      </c>
      <c r="B69" s="294"/>
      <c r="C69" s="294"/>
      <c r="D69" s="167">
        <f>E69</f>
        <v>12</v>
      </c>
      <c r="E69" s="110">
        <f>SUM(G69:P69)</f>
        <v>12</v>
      </c>
      <c r="F69" s="99"/>
      <c r="G69" s="100"/>
      <c r="H69" s="99"/>
      <c r="I69" s="100"/>
      <c r="J69" s="99"/>
      <c r="K69" s="100"/>
      <c r="L69" s="99"/>
      <c r="M69" s="100">
        <v>1</v>
      </c>
      <c r="N69" s="99">
        <v>1</v>
      </c>
      <c r="O69" s="100"/>
      <c r="P69" s="355">
        <v>10</v>
      </c>
      <c r="Q69" s="198"/>
    </row>
    <row r="70" spans="1:17" ht="13.5" customHeight="1">
      <c r="A70" s="126">
        <v>50</v>
      </c>
      <c r="B70" s="228" t="s">
        <v>219</v>
      </c>
      <c r="C70" s="55" t="s">
        <v>165</v>
      </c>
      <c r="D70" s="42" t="s">
        <v>111</v>
      </c>
      <c r="E70" s="42">
        <v>1</v>
      </c>
      <c r="F70" s="79"/>
      <c r="G70" s="75"/>
      <c r="H70" s="79"/>
      <c r="I70" s="75"/>
      <c r="J70" s="79"/>
      <c r="K70" s="75"/>
      <c r="L70" s="79"/>
      <c r="M70" s="75">
        <v>1</v>
      </c>
      <c r="N70" s="79"/>
      <c r="O70" s="75"/>
      <c r="P70" s="133"/>
      <c r="Q70" s="198"/>
    </row>
    <row r="71" spans="1:17" ht="13.5" customHeight="1">
      <c r="A71" s="126">
        <v>51</v>
      </c>
      <c r="B71" s="1" t="s">
        <v>220</v>
      </c>
      <c r="C71" s="55" t="s">
        <v>166</v>
      </c>
      <c r="D71" s="42" t="s">
        <v>111</v>
      </c>
      <c r="E71" s="42">
        <v>1</v>
      </c>
      <c r="F71" s="79"/>
      <c r="G71" s="75"/>
      <c r="H71" s="79"/>
      <c r="I71" s="75"/>
      <c r="J71" s="79"/>
      <c r="K71" s="75"/>
      <c r="L71" s="79"/>
      <c r="M71" s="75"/>
      <c r="N71" s="79">
        <v>1</v>
      </c>
      <c r="O71" s="75"/>
      <c r="P71" s="133"/>
      <c r="Q71" s="198"/>
    </row>
    <row r="72" spans="1:17" ht="12.75" customHeight="1">
      <c r="A72" s="125">
        <v>52</v>
      </c>
      <c r="B72" s="1" t="s">
        <v>221</v>
      </c>
      <c r="C72" s="1" t="s">
        <v>167</v>
      </c>
      <c r="D72" s="42" t="s">
        <v>111</v>
      </c>
      <c r="E72" s="42">
        <v>4</v>
      </c>
      <c r="F72" s="79"/>
      <c r="G72" s="75"/>
      <c r="H72" s="79"/>
      <c r="I72" s="75"/>
      <c r="J72" s="79"/>
      <c r="K72" s="75"/>
      <c r="L72" s="79"/>
      <c r="M72" s="75"/>
      <c r="N72" s="79"/>
      <c r="O72" s="75"/>
      <c r="P72" s="133">
        <v>4</v>
      </c>
      <c r="Q72" s="198"/>
    </row>
    <row r="73" spans="1:17" ht="12" customHeight="1" thickBot="1">
      <c r="A73" s="229">
        <v>53</v>
      </c>
      <c r="B73" s="33" t="s">
        <v>222</v>
      </c>
      <c r="C73" s="37" t="s">
        <v>168</v>
      </c>
      <c r="D73" s="50" t="s">
        <v>1</v>
      </c>
      <c r="E73" s="50">
        <v>6</v>
      </c>
      <c r="F73" s="123"/>
      <c r="G73" s="211"/>
      <c r="H73" s="123"/>
      <c r="I73" s="211"/>
      <c r="J73" s="123"/>
      <c r="K73" s="211"/>
      <c r="L73" s="123"/>
      <c r="M73" s="211"/>
      <c r="N73" s="123"/>
      <c r="O73" s="211"/>
      <c r="P73" s="212">
        <v>6</v>
      </c>
      <c r="Q73" s="198"/>
    </row>
    <row r="74" spans="1:19" ht="16.5" thickBot="1">
      <c r="A74" s="327" t="s">
        <v>169</v>
      </c>
      <c r="B74" s="328"/>
      <c r="C74" s="329"/>
      <c r="D74" s="220">
        <f>E74+F74</f>
        <v>160</v>
      </c>
      <c r="E74" s="358">
        <f>E20+E36+E60+E61+E62+E69</f>
        <v>153</v>
      </c>
      <c r="F74" s="219">
        <f>F60+F36</f>
        <v>7</v>
      </c>
      <c r="G74" s="358">
        <f>G20+G36+G60+G61+G62+G69</f>
        <v>17</v>
      </c>
      <c r="H74" s="358">
        <f>H20+H36+H60+H61+H62+H69</f>
        <v>15</v>
      </c>
      <c r="I74" s="358">
        <f>I20+I36+I60+I61+I62+I69</f>
        <v>16</v>
      </c>
      <c r="J74" s="358">
        <f>J20+J36+J60+J61+J62+J69</f>
        <v>16</v>
      </c>
      <c r="K74" s="358">
        <f>K20+K36+K60+K61+K62+K69</f>
        <v>16</v>
      </c>
      <c r="L74" s="358">
        <f>L20+L36+L60+L61+L62+L69</f>
        <v>17</v>
      </c>
      <c r="M74" s="358">
        <f>M20+M36+M60+M61+M62+M69</f>
        <v>15</v>
      </c>
      <c r="N74" s="358">
        <f>N20+N36+N60+N61+N62+N69</f>
        <v>16</v>
      </c>
      <c r="O74" s="358">
        <f>O20+O36+O60+O61+O62+O69</f>
        <v>16</v>
      </c>
      <c r="P74" s="358">
        <f>P20+P36+P60+P61+P62+P69</f>
        <v>16</v>
      </c>
      <c r="Q74" s="59"/>
      <c r="S74" s="359"/>
    </row>
    <row r="75" spans="3:7" ht="12.75">
      <c r="C75" s="29" t="s">
        <v>180</v>
      </c>
      <c r="D75" s="29"/>
      <c r="E75" s="29"/>
      <c r="F75" s="29"/>
      <c r="G75" s="29"/>
    </row>
  </sheetData>
  <sheetProtection/>
  <mergeCells count="31">
    <mergeCell ref="H13:H14"/>
    <mergeCell ref="I15:I16"/>
    <mergeCell ref="A13:A14"/>
    <mergeCell ref="A15:A16"/>
    <mergeCell ref="E13:E14"/>
    <mergeCell ref="E15:E16"/>
    <mergeCell ref="H2:P2"/>
    <mergeCell ref="H3:P3"/>
    <mergeCell ref="H4:P4"/>
    <mergeCell ref="B6:B8"/>
    <mergeCell ref="C6:C8"/>
    <mergeCell ref="D6:D8"/>
    <mergeCell ref="A5:P5"/>
    <mergeCell ref="M6:N6"/>
    <mergeCell ref="O6:P6"/>
    <mergeCell ref="A9:P9"/>
    <mergeCell ref="A20:C20"/>
    <mergeCell ref="E8:P8"/>
    <mergeCell ref="E6:F6"/>
    <mergeCell ref="G6:H6"/>
    <mergeCell ref="I6:J6"/>
    <mergeCell ref="K6:L6"/>
    <mergeCell ref="A6:A8"/>
    <mergeCell ref="A21:P21"/>
    <mergeCell ref="A37:P37"/>
    <mergeCell ref="A61:C61"/>
    <mergeCell ref="A62:C62"/>
    <mergeCell ref="A69:C69"/>
    <mergeCell ref="A74:C74"/>
    <mergeCell ref="A36:C36"/>
    <mergeCell ref="A60:C60"/>
  </mergeCells>
  <printOptions/>
  <pageMargins left="0.81" right="0.15748031496062992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</dc:creator>
  <cp:keywords/>
  <dc:description/>
  <cp:lastModifiedBy>Dace-S</cp:lastModifiedBy>
  <cp:lastPrinted>2016-08-09T11:15:04Z</cp:lastPrinted>
  <dcterms:created xsi:type="dcterms:W3CDTF">2010-10-12T13:19:54Z</dcterms:created>
  <dcterms:modified xsi:type="dcterms:W3CDTF">2017-07-05T08:51:05Z</dcterms:modified>
  <cp:category/>
  <cp:version/>
  <cp:contentType/>
  <cp:contentStatus/>
</cp:coreProperties>
</file>